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filterPrivacy="1" defaultThemeVersion="124226"/>
  <xr:revisionPtr revIDLastSave="0" documentId="13_ncr:1_{E940650D-BAA7-4F3E-AB51-1B2447DA0225}" xr6:coauthVersionLast="47" xr6:coauthVersionMax="47" xr10:uidLastSave="{00000000-0000-0000-0000-000000000000}"/>
  <bookViews>
    <workbookView xWindow="28680" yWindow="-120" windowWidth="29040" windowHeight="15840" tabRatio="926" xr2:uid="{00000000-000D-0000-FFFF-FFFF00000000}"/>
  </bookViews>
  <sheets>
    <sheet name="1. Chief Executive Officer" sheetId="2" r:id="rId1"/>
    <sheet name="2. College President" sheetId="3" r:id="rId2"/>
    <sheet name="3. Chief Instructional Officer" sheetId="4" r:id="rId3"/>
    <sheet name="4. Chief Business Officer" sheetId="5" r:id="rId4"/>
    <sheet name="5. Chief Human Resources Office" sheetId="6" r:id="rId5"/>
    <sheet name="6. Chief Instructional Officer" sheetId="7" r:id="rId6"/>
    <sheet name="7. Chief Student Services Offic" sheetId="8" r:id="rId7"/>
    <sheet name="8. Chief Business Officer" sheetId="18" r:id="rId8"/>
    <sheet name="9. Admissions &amp; Records Directo" sheetId="19" r:id="rId9"/>
    <sheet name="10. Instructional Dean" sheetId="20" r:id="rId10"/>
    <sheet name="11. Director of Accounting" sheetId="22" r:id="rId11"/>
    <sheet name="12. Director of Campus Faciliti" sheetId="23" r:id="rId12"/>
    <sheet name="13. Chief Information Technolog" sheetId="24" r:id="rId13"/>
    <sheet name="14. Exec Assistant to CEO" sheetId="25" r:id="rId14"/>
    <sheet name="15. Director of Learning Resour" sheetId="26" r:id="rId15"/>
    <sheet name="16. Chief Financial Aid Officer" sheetId="28" r:id="rId16"/>
    <sheet name="17. Chief Marketing-PR Director" sheetId="29" r:id="rId17"/>
    <sheet name="18. Campus Outreach Coordinator" sheetId="30" r:id="rId18"/>
    <sheet name="19. Chief Research-IE Officer" sheetId="31" r:id="rId19"/>
    <sheet name="20. Dean of Student Services" sheetId="33" r:id="rId20"/>
    <sheet name="21. Chief Workforce Development" sheetId="34" r:id="rId21"/>
    <sheet name="22. Chief Advancement Officer" sheetId="35" r:id="rId22"/>
    <sheet name="Multiple Extras" sheetId="36" r:id="rId23"/>
  </sheets>
  <definedNames>
    <definedName name="_xlnm._FilterDatabase" localSheetId="0" hidden="1">'1. Chief Executive Officer'!$A$1:$AC$24</definedName>
    <definedName name="_xlnm._FilterDatabase" localSheetId="9" hidden="1">'10. Instructional Dean'!$A$1:$BT$24</definedName>
    <definedName name="_xlnm._FilterDatabase" localSheetId="10" hidden="1">'11. Director of Accounting'!$A$1:$BV$24</definedName>
    <definedName name="_xlnm._FilterDatabase" localSheetId="11" hidden="1">'12. Director of Campus Faciliti'!$A$1:$BV$24</definedName>
    <definedName name="_xlnm._FilterDatabase" localSheetId="12" hidden="1">'13. Chief Information Technolog'!$A$1:$BR$24</definedName>
    <definedName name="_xlnm._FilterDatabase" localSheetId="13" hidden="1">'14. Exec Assistant to CEO'!$A$1:$T$24</definedName>
    <definedName name="_xlnm._FilterDatabase" localSheetId="14" hidden="1">'15. Director of Learning Resour'!$A$1:$BV$24</definedName>
    <definedName name="_xlnm._FilterDatabase" localSheetId="15" hidden="1">'16. Chief Financial Aid Officer'!$A$1:$BV$24</definedName>
    <definedName name="_xlnm._FilterDatabase" localSheetId="16" hidden="1">'17. Chief Marketing-PR Director'!$A$1:$BV$24</definedName>
    <definedName name="_xlnm._FilterDatabase" localSheetId="17" hidden="1">'18. Campus Outreach Coordinator'!$A$1:$BV$24</definedName>
    <definedName name="_xlnm._FilterDatabase" localSheetId="18" hidden="1">'19. Chief Research-IE Officer'!$A$1:$BV$24</definedName>
    <definedName name="_xlnm._FilterDatabase" localSheetId="1" hidden="1">'2. College President'!$A$1:$AA$25</definedName>
    <definedName name="_xlnm._FilterDatabase" localSheetId="19" hidden="1">'20. Dean of Student Services'!$A$1:$BV$24</definedName>
    <definedName name="_xlnm._FilterDatabase" localSheetId="20" hidden="1">'21. Chief Workforce Development'!$A$1:$BV$24</definedName>
    <definedName name="_xlnm._FilterDatabase" localSheetId="21" hidden="1">'22. Chief Advancement Officer'!$A$1:$BV$24</definedName>
    <definedName name="_xlnm._FilterDatabase" localSheetId="2" hidden="1">'3. Chief Instructional Officer'!$A$1:$AA$24</definedName>
    <definedName name="_xlnm._FilterDatabase" localSheetId="3" hidden="1">'4. Chief Business Officer'!$A$1:$AB$24</definedName>
    <definedName name="_xlnm._FilterDatabase" localSheetId="4" hidden="1">'5. Chief Human Resources Office'!$A$1:$CA$24</definedName>
    <definedName name="_xlnm._FilterDatabase" localSheetId="5" hidden="1">'6. Chief Instructional Officer'!$A$1:$CB$24</definedName>
    <definedName name="_xlnm._FilterDatabase" localSheetId="6" hidden="1">'7. Chief Student Services Offic'!$A$1:$CA$24</definedName>
    <definedName name="_xlnm._FilterDatabase" localSheetId="7" hidden="1">'8. Chief Business Officer'!$A$1:$CB$24</definedName>
    <definedName name="_xlnm._FilterDatabase" localSheetId="8" hidden="1">'9. Admissions &amp; Records Directo'!$A$1:$BV$24</definedName>
    <definedName name="_xlnm._FilterDatabase" localSheetId="22" hidden="1">'Multiple Extras'!$A$1:$CF$4</definedName>
    <definedName name="_xlnm.Print_Area" localSheetId="9">'10. Instructional Dean'!$A$1:$BT$39</definedName>
    <definedName name="_xlnm.Print_Area" localSheetId="10">'11. Director of Accounting'!$A$1:$BV$39</definedName>
    <definedName name="_xlnm.Print_Area" localSheetId="11">'12. Director of Campus Faciliti'!$A$1:$BV$39</definedName>
    <definedName name="_xlnm.Print_Area" localSheetId="12">'13. Chief Information Technolog'!$A$1:$BR$39</definedName>
    <definedName name="_xlnm.Print_Area" localSheetId="1">'2. College President'!$A$1:$AA$39</definedName>
    <definedName name="_xlnm.Print_Area" localSheetId="4">'5. Chief Human Resources Office'!$A$1:$CA$39</definedName>
    <definedName name="_xlnm.Print_Area" localSheetId="5">'6. Chief Instructional Officer'!$A$1:$CB$39</definedName>
    <definedName name="_xlnm.Print_Area" localSheetId="6">'7. Chief Student Services Offic'!$A$1:$CA$39</definedName>
    <definedName name="_xlnm.Print_Area" localSheetId="7">'8. Chief Business Officer'!$A$1:$CB$39</definedName>
    <definedName name="_xlnm.Print_Area" localSheetId="8">'9. Admissions &amp; Records Directo'!$A$1:$BV$39</definedName>
    <definedName name="_xlnm.Print_Titles" localSheetId="0">'1. Chief Executive Officer'!$A:$C,'1. Chief Executive Officer'!$1:$1</definedName>
    <definedName name="_xlnm.Print_Titles" localSheetId="9">'10. Instructional Dean'!$A:$C,'10. Instructional Dean'!$1:$1</definedName>
    <definedName name="_xlnm.Print_Titles" localSheetId="10">'11. Director of Accounting'!$A:$C,'11. Director of Accounting'!$1:$1</definedName>
    <definedName name="_xlnm.Print_Titles" localSheetId="11">'12. Director of Campus Faciliti'!$A:$C,'12. Director of Campus Faciliti'!$1:$1</definedName>
    <definedName name="_xlnm.Print_Titles" localSheetId="12">'13. Chief Information Technolog'!$A:$C,'13. Chief Information Technolog'!$1:$1</definedName>
    <definedName name="_xlnm.Print_Titles" localSheetId="13">'14. Exec Assistant to CEO'!$A:$C,'14. Exec Assistant to CEO'!$1:$1</definedName>
    <definedName name="_xlnm.Print_Titles" localSheetId="14">'15. Director of Learning Resour'!$A:$C,'15. Director of Learning Resour'!$1:$1</definedName>
    <definedName name="_xlnm.Print_Titles" localSheetId="15">'16. Chief Financial Aid Officer'!$A:$C,'16. Chief Financial Aid Officer'!$1:$1</definedName>
    <definedName name="_xlnm.Print_Titles" localSheetId="16">'17. Chief Marketing-PR Director'!$A:$C,'17. Chief Marketing-PR Director'!$1:$1</definedName>
    <definedName name="_xlnm.Print_Titles" localSheetId="17">'18. Campus Outreach Coordinator'!$A:$C,'18. Campus Outreach Coordinator'!$1:$1</definedName>
    <definedName name="_xlnm.Print_Titles" localSheetId="18">'19. Chief Research-IE Officer'!$A:$C,'19. Chief Research-IE Officer'!$1:$1</definedName>
    <definedName name="_xlnm.Print_Titles" localSheetId="1">'2. College President'!$A:$C,'2. College President'!$1:$1</definedName>
    <definedName name="_xlnm.Print_Titles" localSheetId="19">'20. Dean of Student Services'!$A:$C,'20. Dean of Student Services'!$1:$1</definedName>
    <definedName name="_xlnm.Print_Titles" localSheetId="20">'21. Chief Workforce Development'!$A:$C,'21. Chief Workforce Development'!$1:$1</definedName>
    <definedName name="_xlnm.Print_Titles" localSheetId="21">'22. Chief Advancement Officer'!$A:$C,'22. Chief Advancement Officer'!$1:$1</definedName>
    <definedName name="_xlnm.Print_Titles" localSheetId="2">'3. Chief Instructional Officer'!$A:$C,'3. Chief Instructional Officer'!$1:$1</definedName>
    <definedName name="_xlnm.Print_Titles" localSheetId="3">'4. Chief Business Officer'!$A:$C,'4. Chief Business Officer'!$1:$1</definedName>
    <definedName name="_xlnm.Print_Titles" localSheetId="4">'5. Chief Human Resources Office'!$A:$C,'5. Chief Human Resources Office'!$1:$1</definedName>
    <definedName name="_xlnm.Print_Titles" localSheetId="5">'6. Chief Instructional Officer'!$A:$C,'6. Chief Instructional Officer'!$1:$1</definedName>
    <definedName name="_xlnm.Print_Titles" localSheetId="6">'7. Chief Student Services Offic'!$A:$C,'7. Chief Student Services Offic'!$1:$1</definedName>
    <definedName name="_xlnm.Print_Titles" localSheetId="7">'8. Chief Business Officer'!$A:$C,'8. Chief Business Officer'!$1:$1</definedName>
    <definedName name="_xlnm.Print_Titles" localSheetId="8">'9. Admissions &amp; Records Directo'!$A:$C,'9. Admissions &amp; Records Directo'!$1:$1</definedName>
    <definedName name="_xlnm.Print_Titles" localSheetId="22">'Multiple Extras'!$A:$D,'Multiple Extras'!$1:$1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4" i="30" l="1"/>
  <c r="I24" i="35"/>
  <c r="AC22" i="2" l="1"/>
  <c r="AA16" i="3" l="1"/>
  <c r="G16" i="3"/>
  <c r="F16" i="3"/>
  <c r="I16" i="3" s="1"/>
  <c r="G16" i="4"/>
  <c r="F16" i="4"/>
  <c r="I16" i="4" s="1"/>
  <c r="G16" i="5"/>
  <c r="F16" i="5"/>
  <c r="I16" i="5" s="1"/>
  <c r="U16" i="6"/>
  <c r="AA16" i="6" s="1"/>
  <c r="G16" i="6"/>
  <c r="F16" i="6"/>
  <c r="I16" i="6" s="1"/>
  <c r="I16" i="7"/>
  <c r="G16" i="7"/>
  <c r="F16" i="7"/>
  <c r="G16" i="8"/>
  <c r="F16" i="8"/>
  <c r="I16" i="8" s="1"/>
  <c r="G16" i="18"/>
  <c r="F16" i="18"/>
  <c r="I16" i="18" s="1"/>
  <c r="G16" i="19"/>
  <c r="F16" i="19"/>
  <c r="I16" i="19" s="1"/>
  <c r="G16" i="20"/>
  <c r="F16" i="20"/>
  <c r="I16" i="20" s="1"/>
  <c r="I16" i="22"/>
  <c r="G16" i="22"/>
  <c r="F16" i="22"/>
  <c r="G16" i="23"/>
  <c r="F16" i="23"/>
  <c r="I16" i="23" s="1"/>
  <c r="F16" i="24"/>
  <c r="I16" i="24" s="1"/>
  <c r="G16" i="25"/>
  <c r="F16" i="25"/>
  <c r="I16" i="25" s="1"/>
  <c r="G16" i="26"/>
  <c r="F16" i="26"/>
  <c r="I16" i="26" s="1"/>
  <c r="G16" i="28"/>
  <c r="F16" i="28"/>
  <c r="I16" i="28" s="1"/>
  <c r="I16" i="29"/>
  <c r="G16" i="29"/>
  <c r="F16" i="29"/>
  <c r="G16" i="30"/>
  <c r="F16" i="30"/>
  <c r="I16" i="30" s="1"/>
  <c r="G16" i="31"/>
  <c r="F16" i="31"/>
  <c r="I16" i="31" s="1"/>
  <c r="G16" i="33"/>
  <c r="F16" i="33"/>
  <c r="I16" i="33" s="1"/>
  <c r="G16" i="34"/>
  <c r="F16" i="34"/>
  <c r="I16" i="34" s="1"/>
  <c r="I16" i="35"/>
  <c r="G16" i="35"/>
  <c r="F16" i="35"/>
  <c r="AC16" i="2"/>
  <c r="I16" i="2"/>
  <c r="G16" i="2"/>
  <c r="F16" i="2"/>
  <c r="J2" i="36" l="1"/>
  <c r="H2" i="36"/>
  <c r="I13" i="8" l="1"/>
  <c r="I13" i="19"/>
  <c r="I13" i="20"/>
  <c r="I13" i="22"/>
  <c r="I13" i="23"/>
  <c r="I13" i="24"/>
  <c r="I13" i="25"/>
  <c r="I13" i="26"/>
  <c r="I13" i="28"/>
  <c r="I13" i="29"/>
  <c r="I13" i="30"/>
  <c r="I13" i="31"/>
  <c r="I13" i="33"/>
  <c r="I13" i="34"/>
  <c r="I13" i="35"/>
  <c r="AA12" i="3" l="1"/>
  <c r="AB12" i="5"/>
  <c r="AA12" i="6"/>
  <c r="I5" i="3" l="1"/>
  <c r="I5" i="5"/>
  <c r="I5" i="6"/>
  <c r="I5" i="2"/>
  <c r="I4" i="7" l="1"/>
  <c r="G4" i="7"/>
  <c r="I4" i="8"/>
  <c r="G4" i="8"/>
  <c r="I4" i="18"/>
  <c r="G4" i="18"/>
  <c r="I4" i="19"/>
  <c r="G4" i="19"/>
  <c r="I4" i="20"/>
  <c r="G4" i="20"/>
  <c r="I4" i="22"/>
  <c r="G4" i="22"/>
  <c r="I4" i="23"/>
  <c r="G4" i="23"/>
  <c r="I4" i="24"/>
  <c r="G4" i="24"/>
  <c r="I4" i="25"/>
  <c r="G4" i="25"/>
  <c r="I4" i="26"/>
  <c r="G4" i="26"/>
  <c r="I4" i="28"/>
  <c r="G4" i="28"/>
  <c r="I4" i="29"/>
  <c r="G4" i="29"/>
  <c r="I4" i="30"/>
  <c r="G4" i="30"/>
  <c r="I4" i="31"/>
  <c r="G4" i="31"/>
  <c r="I4" i="33"/>
  <c r="G4" i="33"/>
  <c r="I4" i="34"/>
  <c r="G4" i="34"/>
  <c r="I4" i="35"/>
  <c r="G4" i="35"/>
  <c r="I32" i="35" l="1"/>
  <c r="H32" i="35"/>
  <c r="G32" i="35"/>
  <c r="F32" i="35"/>
  <c r="E32" i="35"/>
  <c r="D32" i="35"/>
  <c r="I31" i="35"/>
  <c r="H31" i="35"/>
  <c r="G31" i="35"/>
  <c r="F31" i="35"/>
  <c r="E31" i="35"/>
  <c r="D31" i="35"/>
  <c r="I30" i="35"/>
  <c r="H30" i="35"/>
  <c r="G30" i="35"/>
  <c r="F30" i="35"/>
  <c r="E30" i="35"/>
  <c r="D30" i="35"/>
  <c r="I29" i="35"/>
  <c r="H29" i="35"/>
  <c r="G29" i="35"/>
  <c r="F29" i="35"/>
  <c r="E29" i="35"/>
  <c r="D29" i="35"/>
  <c r="I28" i="35"/>
  <c r="H28" i="35"/>
  <c r="G28" i="35"/>
  <c r="F28" i="35"/>
  <c r="E28" i="35"/>
  <c r="D28" i="35"/>
  <c r="I32" i="34"/>
  <c r="H32" i="34"/>
  <c r="G32" i="34"/>
  <c r="F32" i="34"/>
  <c r="E32" i="34"/>
  <c r="D32" i="34"/>
  <c r="I31" i="34"/>
  <c r="H31" i="34"/>
  <c r="G31" i="34"/>
  <c r="F31" i="34"/>
  <c r="E31" i="34"/>
  <c r="D31" i="34"/>
  <c r="I30" i="34"/>
  <c r="H30" i="34"/>
  <c r="G30" i="34"/>
  <c r="F30" i="34"/>
  <c r="E30" i="34"/>
  <c r="D30" i="34"/>
  <c r="I29" i="34"/>
  <c r="H29" i="34"/>
  <c r="G29" i="34"/>
  <c r="F29" i="34"/>
  <c r="E29" i="34"/>
  <c r="D29" i="34"/>
  <c r="I28" i="34"/>
  <c r="H28" i="34"/>
  <c r="G28" i="34"/>
  <c r="F28" i="34"/>
  <c r="E28" i="34"/>
  <c r="D28" i="34"/>
  <c r="I32" i="33"/>
  <c r="H32" i="33"/>
  <c r="G32" i="33"/>
  <c r="F32" i="33"/>
  <c r="E32" i="33"/>
  <c r="D32" i="33"/>
  <c r="I31" i="33"/>
  <c r="H31" i="33"/>
  <c r="G31" i="33"/>
  <c r="F31" i="33"/>
  <c r="E31" i="33"/>
  <c r="D31" i="33"/>
  <c r="I30" i="33"/>
  <c r="H30" i="33"/>
  <c r="G30" i="33"/>
  <c r="F30" i="33"/>
  <c r="E30" i="33"/>
  <c r="D30" i="33"/>
  <c r="I29" i="33"/>
  <c r="H29" i="33"/>
  <c r="G29" i="33"/>
  <c r="F29" i="33"/>
  <c r="E29" i="33"/>
  <c r="D29" i="33"/>
  <c r="I28" i="33"/>
  <c r="H28" i="33"/>
  <c r="G28" i="33"/>
  <c r="F28" i="33"/>
  <c r="E28" i="33"/>
  <c r="D28" i="33"/>
  <c r="I32" i="31"/>
  <c r="H32" i="31"/>
  <c r="G32" i="31"/>
  <c r="F32" i="31"/>
  <c r="E32" i="31"/>
  <c r="D32" i="31"/>
  <c r="I31" i="31"/>
  <c r="H31" i="31"/>
  <c r="G31" i="31"/>
  <c r="F31" i="31"/>
  <c r="E31" i="31"/>
  <c r="D31" i="31"/>
  <c r="I30" i="31"/>
  <c r="H30" i="31"/>
  <c r="G30" i="31"/>
  <c r="F30" i="31"/>
  <c r="E30" i="31"/>
  <c r="D30" i="31"/>
  <c r="I29" i="31"/>
  <c r="H29" i="31"/>
  <c r="G29" i="31"/>
  <c r="F29" i="31"/>
  <c r="E29" i="31"/>
  <c r="D29" i="31"/>
  <c r="I28" i="31"/>
  <c r="H28" i="31"/>
  <c r="G28" i="31"/>
  <c r="F28" i="31"/>
  <c r="E28" i="31"/>
  <c r="D28" i="31"/>
  <c r="I32" i="30"/>
  <c r="H32" i="30"/>
  <c r="G32" i="30"/>
  <c r="F32" i="30"/>
  <c r="E32" i="30"/>
  <c r="D32" i="30"/>
  <c r="I31" i="30"/>
  <c r="H31" i="30"/>
  <c r="G31" i="30"/>
  <c r="F31" i="30"/>
  <c r="E31" i="30"/>
  <c r="D31" i="30"/>
  <c r="I30" i="30"/>
  <c r="H30" i="30"/>
  <c r="G30" i="30"/>
  <c r="F30" i="30"/>
  <c r="E30" i="30"/>
  <c r="D30" i="30"/>
  <c r="I29" i="30"/>
  <c r="H29" i="30"/>
  <c r="G29" i="30"/>
  <c r="F29" i="30"/>
  <c r="E29" i="30"/>
  <c r="D29" i="30"/>
  <c r="I28" i="30"/>
  <c r="H28" i="30"/>
  <c r="G28" i="30"/>
  <c r="F28" i="30"/>
  <c r="E28" i="30"/>
  <c r="D28" i="30"/>
  <c r="I32" i="29"/>
  <c r="H32" i="29"/>
  <c r="G32" i="29"/>
  <c r="F32" i="29"/>
  <c r="E32" i="29"/>
  <c r="D32" i="29"/>
  <c r="I31" i="29"/>
  <c r="H31" i="29"/>
  <c r="G31" i="29"/>
  <c r="F31" i="29"/>
  <c r="E31" i="29"/>
  <c r="D31" i="29"/>
  <c r="I30" i="29"/>
  <c r="H30" i="29"/>
  <c r="G30" i="29"/>
  <c r="F30" i="29"/>
  <c r="E30" i="29"/>
  <c r="D30" i="29"/>
  <c r="I29" i="29"/>
  <c r="H29" i="29"/>
  <c r="G29" i="29"/>
  <c r="F29" i="29"/>
  <c r="E29" i="29"/>
  <c r="D29" i="29"/>
  <c r="I28" i="29"/>
  <c r="H28" i="29"/>
  <c r="G28" i="29"/>
  <c r="F28" i="29"/>
  <c r="E28" i="29"/>
  <c r="D28" i="29"/>
  <c r="I32" i="28"/>
  <c r="H32" i="28"/>
  <c r="G32" i="28"/>
  <c r="F32" i="28"/>
  <c r="E32" i="28"/>
  <c r="D32" i="28"/>
  <c r="I31" i="28"/>
  <c r="H31" i="28"/>
  <c r="G31" i="28"/>
  <c r="F31" i="28"/>
  <c r="E31" i="28"/>
  <c r="D31" i="28"/>
  <c r="I30" i="28"/>
  <c r="H30" i="28"/>
  <c r="G30" i="28"/>
  <c r="F30" i="28"/>
  <c r="E30" i="28"/>
  <c r="D30" i="28"/>
  <c r="I29" i="28"/>
  <c r="H29" i="28"/>
  <c r="G29" i="28"/>
  <c r="F29" i="28"/>
  <c r="E29" i="28"/>
  <c r="D29" i="28"/>
  <c r="I28" i="28"/>
  <c r="H28" i="28"/>
  <c r="G28" i="28"/>
  <c r="F28" i="28"/>
  <c r="E28" i="28"/>
  <c r="D28" i="28"/>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32" i="25"/>
  <c r="H32" i="25"/>
  <c r="G32" i="25"/>
  <c r="F32" i="25"/>
  <c r="E32" i="25"/>
  <c r="D32" i="25"/>
  <c r="I31" i="25"/>
  <c r="H31" i="25"/>
  <c r="G31" i="25"/>
  <c r="F31" i="25"/>
  <c r="E31" i="25"/>
  <c r="D31" i="25"/>
  <c r="I30" i="25"/>
  <c r="H30" i="25"/>
  <c r="G30" i="25"/>
  <c r="F30" i="25"/>
  <c r="E30" i="25"/>
  <c r="D30" i="25"/>
  <c r="I29" i="25"/>
  <c r="H29" i="25"/>
  <c r="G29" i="25"/>
  <c r="F29" i="25"/>
  <c r="E29" i="25"/>
  <c r="D29" i="25"/>
  <c r="I28" i="25"/>
  <c r="H28" i="25"/>
  <c r="G28" i="25"/>
  <c r="F28" i="25"/>
  <c r="E28" i="25"/>
  <c r="D28" i="25"/>
  <c r="I32" i="24"/>
  <c r="H32" i="24"/>
  <c r="G32" i="24"/>
  <c r="F32" i="24"/>
  <c r="E32" i="24"/>
  <c r="D32" i="24"/>
  <c r="I31" i="24"/>
  <c r="H31" i="24"/>
  <c r="G31" i="24"/>
  <c r="F31" i="24"/>
  <c r="E31" i="24"/>
  <c r="D31" i="24"/>
  <c r="I30" i="24"/>
  <c r="H30" i="24"/>
  <c r="G30" i="24"/>
  <c r="F30" i="24"/>
  <c r="E30" i="24"/>
  <c r="D30" i="24"/>
  <c r="I29" i="24"/>
  <c r="H29" i="24"/>
  <c r="G29" i="24"/>
  <c r="F29" i="24"/>
  <c r="E29" i="24"/>
  <c r="D29" i="24"/>
  <c r="I28" i="24"/>
  <c r="H28" i="24"/>
  <c r="G28" i="24"/>
  <c r="F28" i="24"/>
  <c r="E28" i="24"/>
  <c r="D28" i="24"/>
  <c r="I32" i="23"/>
  <c r="H32" i="23"/>
  <c r="G32" i="23"/>
  <c r="F32" i="23"/>
  <c r="E32" i="23"/>
  <c r="D32" i="23"/>
  <c r="I31" i="23"/>
  <c r="H31" i="23"/>
  <c r="G31" i="23"/>
  <c r="F31" i="23"/>
  <c r="E31" i="23"/>
  <c r="D31" i="23"/>
  <c r="I30" i="23"/>
  <c r="H30" i="23"/>
  <c r="G30" i="23"/>
  <c r="F30" i="23"/>
  <c r="E30" i="23"/>
  <c r="D30" i="23"/>
  <c r="I29" i="23"/>
  <c r="H29" i="23"/>
  <c r="G29" i="23"/>
  <c r="F29" i="23"/>
  <c r="E29" i="23"/>
  <c r="D29" i="23"/>
  <c r="I28" i="23"/>
  <c r="H28" i="23"/>
  <c r="G28" i="23"/>
  <c r="F28" i="23"/>
  <c r="E28" i="23"/>
  <c r="D28" i="23"/>
  <c r="I32" i="22"/>
  <c r="H32" i="22"/>
  <c r="G32" i="22"/>
  <c r="F32" i="22"/>
  <c r="E32" i="22"/>
  <c r="D32" i="22"/>
  <c r="I31" i="22"/>
  <c r="H31" i="22"/>
  <c r="G31" i="22"/>
  <c r="F31" i="22"/>
  <c r="E31" i="22"/>
  <c r="D31" i="22"/>
  <c r="I30" i="22"/>
  <c r="H30" i="22"/>
  <c r="G30" i="22"/>
  <c r="F30" i="22"/>
  <c r="E30" i="22"/>
  <c r="D30" i="22"/>
  <c r="I29" i="22"/>
  <c r="H29" i="22"/>
  <c r="G29" i="22"/>
  <c r="F29" i="22"/>
  <c r="E29" i="22"/>
  <c r="D29" i="22"/>
  <c r="I28" i="22"/>
  <c r="H28" i="22"/>
  <c r="G28" i="22"/>
  <c r="F28" i="22"/>
  <c r="E28" i="22"/>
  <c r="D28" i="22"/>
  <c r="I32" i="20"/>
  <c r="H32" i="20"/>
  <c r="G32" i="20"/>
  <c r="F32" i="20"/>
  <c r="E32" i="20"/>
  <c r="D32" i="20"/>
  <c r="I31" i="20"/>
  <c r="H31" i="20"/>
  <c r="G31" i="20"/>
  <c r="F31" i="20"/>
  <c r="E31" i="20"/>
  <c r="D31" i="20"/>
  <c r="I30" i="20"/>
  <c r="H30" i="20"/>
  <c r="G30" i="20"/>
  <c r="F30" i="20"/>
  <c r="E30" i="20"/>
  <c r="D30" i="20"/>
  <c r="I29" i="20"/>
  <c r="H29" i="20"/>
  <c r="G29" i="20"/>
  <c r="F29" i="20"/>
  <c r="E29" i="20"/>
  <c r="D29" i="20"/>
  <c r="I28" i="20"/>
  <c r="H28" i="20"/>
  <c r="G28" i="20"/>
  <c r="F28" i="20"/>
  <c r="E28" i="20"/>
  <c r="D28" i="20"/>
  <c r="I32" i="19"/>
  <c r="H32" i="19"/>
  <c r="G32" i="19"/>
  <c r="F32" i="19"/>
  <c r="E32" i="19"/>
  <c r="D32" i="19"/>
  <c r="I31" i="19"/>
  <c r="H31" i="19"/>
  <c r="G31" i="19"/>
  <c r="F31" i="19"/>
  <c r="E31" i="19"/>
  <c r="D31" i="19"/>
  <c r="I30" i="19"/>
  <c r="H30" i="19"/>
  <c r="G30" i="19"/>
  <c r="F30" i="19"/>
  <c r="E30" i="19"/>
  <c r="D30" i="19"/>
  <c r="I29" i="19"/>
  <c r="H29" i="19"/>
  <c r="G29" i="19"/>
  <c r="F29" i="19"/>
  <c r="E29" i="19"/>
  <c r="D29" i="19"/>
  <c r="I28" i="19"/>
  <c r="H28" i="19"/>
  <c r="G28" i="19"/>
  <c r="F28" i="19"/>
  <c r="E28" i="19"/>
  <c r="D28" i="19"/>
  <c r="I32" i="18"/>
  <c r="H32" i="18"/>
  <c r="G32" i="18"/>
  <c r="F32" i="18"/>
  <c r="E32" i="18"/>
  <c r="D32" i="18"/>
  <c r="I31" i="18"/>
  <c r="H31" i="18"/>
  <c r="G31" i="18"/>
  <c r="F31" i="18"/>
  <c r="E31" i="18"/>
  <c r="D31" i="18"/>
  <c r="I30" i="18"/>
  <c r="H30" i="18"/>
  <c r="G30" i="18"/>
  <c r="F30" i="18"/>
  <c r="E30" i="18"/>
  <c r="D30" i="18"/>
  <c r="I29" i="18"/>
  <c r="H29" i="18"/>
  <c r="G29" i="18"/>
  <c r="F29" i="18"/>
  <c r="E29" i="18"/>
  <c r="D29" i="18"/>
  <c r="I28" i="18"/>
  <c r="H28" i="18"/>
  <c r="G28" i="18"/>
  <c r="F28" i="18"/>
  <c r="E28" i="18"/>
  <c r="D28" i="18"/>
  <c r="I32" i="8"/>
  <c r="H32" i="8"/>
  <c r="G32" i="8"/>
  <c r="F32" i="8"/>
  <c r="E32" i="8"/>
  <c r="D32" i="8"/>
  <c r="I31" i="8"/>
  <c r="H31" i="8"/>
  <c r="G31" i="8"/>
  <c r="F31" i="8"/>
  <c r="E31" i="8"/>
  <c r="D31" i="8"/>
  <c r="I30" i="8"/>
  <c r="H30" i="8"/>
  <c r="G30" i="8"/>
  <c r="F30" i="8"/>
  <c r="E30" i="8"/>
  <c r="D30" i="8"/>
  <c r="I29" i="8"/>
  <c r="H29" i="8"/>
  <c r="G29" i="8"/>
  <c r="F29" i="8"/>
  <c r="E29" i="8"/>
  <c r="D29" i="8"/>
  <c r="I28" i="8"/>
  <c r="H28" i="8"/>
  <c r="G28" i="8"/>
  <c r="F28" i="8"/>
  <c r="E28" i="8"/>
  <c r="D28" i="8"/>
  <c r="I32" i="7"/>
  <c r="H32" i="7"/>
  <c r="G32" i="7"/>
  <c r="F32" i="7"/>
  <c r="E32" i="7"/>
  <c r="D32" i="7"/>
  <c r="I31" i="7"/>
  <c r="H31" i="7"/>
  <c r="G31" i="7"/>
  <c r="F31" i="7"/>
  <c r="E31" i="7"/>
  <c r="D31" i="7"/>
  <c r="I30" i="7"/>
  <c r="H30" i="7"/>
  <c r="G30" i="7"/>
  <c r="F30" i="7"/>
  <c r="E30" i="7"/>
  <c r="D30" i="7"/>
  <c r="I29" i="7"/>
  <c r="H29" i="7"/>
  <c r="G29" i="7"/>
  <c r="F29" i="7"/>
  <c r="E29" i="7"/>
  <c r="D29" i="7"/>
  <c r="I28" i="7"/>
  <c r="H28" i="7"/>
  <c r="G28" i="7"/>
  <c r="F28" i="7"/>
  <c r="E28" i="7"/>
  <c r="D28" i="7"/>
  <c r="H32" i="6"/>
  <c r="G32" i="6"/>
  <c r="F32" i="6"/>
  <c r="E32" i="6"/>
  <c r="D32" i="6"/>
  <c r="H31" i="6"/>
  <c r="G31" i="6"/>
  <c r="F31" i="6"/>
  <c r="E31" i="6"/>
  <c r="D31" i="6"/>
  <c r="H30" i="6"/>
  <c r="G30" i="6"/>
  <c r="F30" i="6"/>
  <c r="E30" i="6"/>
  <c r="D30" i="6"/>
  <c r="H29" i="6"/>
  <c r="G29" i="6"/>
  <c r="F29" i="6"/>
  <c r="E29" i="6"/>
  <c r="D29" i="6"/>
  <c r="H28" i="6"/>
  <c r="G28" i="6"/>
  <c r="F28" i="6"/>
  <c r="E28" i="6"/>
  <c r="D28" i="6"/>
  <c r="I32" i="5"/>
  <c r="H32" i="5"/>
  <c r="G32" i="5"/>
  <c r="F32" i="5"/>
  <c r="E32" i="5"/>
  <c r="D32" i="5"/>
  <c r="I31" i="5"/>
  <c r="H31" i="5"/>
  <c r="G31" i="5"/>
  <c r="F31" i="5"/>
  <c r="E31" i="5"/>
  <c r="D31" i="5"/>
  <c r="I30" i="5"/>
  <c r="H30" i="5"/>
  <c r="G30" i="5"/>
  <c r="F30" i="5"/>
  <c r="E30" i="5"/>
  <c r="D30" i="5"/>
  <c r="I29" i="5"/>
  <c r="H29" i="5"/>
  <c r="G29" i="5"/>
  <c r="F29" i="5"/>
  <c r="E29" i="5"/>
  <c r="D29" i="5"/>
  <c r="I28" i="5"/>
  <c r="H28" i="5"/>
  <c r="G28" i="5"/>
  <c r="F28" i="5"/>
  <c r="E28" i="5"/>
  <c r="D28" i="5"/>
  <c r="I32" i="4"/>
  <c r="H32" i="4"/>
  <c r="G32" i="4"/>
  <c r="F32" i="4"/>
  <c r="E32" i="4"/>
  <c r="D32" i="4"/>
  <c r="I31" i="4"/>
  <c r="H31" i="4"/>
  <c r="G31" i="4"/>
  <c r="F31" i="4"/>
  <c r="E31" i="4"/>
  <c r="D31" i="4"/>
  <c r="I30" i="4"/>
  <c r="H30" i="4"/>
  <c r="G30" i="4"/>
  <c r="F30" i="4"/>
  <c r="E30" i="4"/>
  <c r="D30" i="4"/>
  <c r="I29" i="4"/>
  <c r="H29" i="4"/>
  <c r="G29" i="4"/>
  <c r="F29" i="4"/>
  <c r="E29" i="4"/>
  <c r="D29" i="4"/>
  <c r="I28" i="4"/>
  <c r="H28" i="4"/>
  <c r="G28" i="4"/>
  <c r="F28" i="4"/>
  <c r="E28" i="4"/>
  <c r="D28" i="4"/>
  <c r="I32" i="3"/>
  <c r="H32" i="3"/>
  <c r="G32" i="3"/>
  <c r="F32" i="3"/>
  <c r="E32" i="3"/>
  <c r="D32" i="3"/>
  <c r="I31" i="3"/>
  <c r="H31" i="3"/>
  <c r="G31" i="3"/>
  <c r="F31" i="3"/>
  <c r="E31" i="3"/>
  <c r="D31" i="3"/>
  <c r="I30" i="3"/>
  <c r="H30" i="3"/>
  <c r="G30" i="3"/>
  <c r="F30" i="3"/>
  <c r="E30" i="3"/>
  <c r="D30" i="3"/>
  <c r="I29" i="3"/>
  <c r="H29" i="3"/>
  <c r="G29" i="3"/>
  <c r="F29" i="3"/>
  <c r="E29" i="3"/>
  <c r="D29" i="3"/>
  <c r="I28" i="3"/>
  <c r="H28" i="3"/>
  <c r="G28" i="3"/>
  <c r="F28" i="3"/>
  <c r="E28" i="3"/>
  <c r="D28" i="3"/>
  <c r="M32" i="35"/>
  <c r="L32" i="35"/>
  <c r="J32" i="35"/>
  <c r="M31" i="35"/>
  <c r="L31" i="35"/>
  <c r="J31" i="35"/>
  <c r="M30" i="35"/>
  <c r="L30" i="35"/>
  <c r="J30" i="35"/>
  <c r="M29" i="35"/>
  <c r="L29" i="35"/>
  <c r="J29" i="35"/>
  <c r="M28" i="35"/>
  <c r="L28" i="35"/>
  <c r="J28" i="35"/>
  <c r="M32" i="34"/>
  <c r="L32" i="34"/>
  <c r="J32" i="34"/>
  <c r="M31" i="34"/>
  <c r="L31" i="34"/>
  <c r="J31" i="34"/>
  <c r="M30" i="34"/>
  <c r="L30" i="34"/>
  <c r="J30" i="34"/>
  <c r="L29" i="34"/>
  <c r="J29" i="34"/>
  <c r="L28" i="34"/>
  <c r="J28" i="34"/>
  <c r="M32" i="33"/>
  <c r="L32" i="33"/>
  <c r="J32" i="33"/>
  <c r="M31" i="33"/>
  <c r="L31" i="33"/>
  <c r="J31" i="33"/>
  <c r="M30" i="33"/>
  <c r="L30" i="33"/>
  <c r="J30" i="33"/>
  <c r="M29" i="33"/>
  <c r="L29" i="33"/>
  <c r="J29" i="33"/>
  <c r="M28" i="33"/>
  <c r="L28" i="33"/>
  <c r="J28" i="33"/>
  <c r="M32" i="31"/>
  <c r="L32" i="31"/>
  <c r="J32" i="31"/>
  <c r="M31" i="31"/>
  <c r="L31" i="31"/>
  <c r="J31" i="31"/>
  <c r="M30" i="31"/>
  <c r="L30" i="31"/>
  <c r="J30" i="31"/>
  <c r="M29" i="31"/>
  <c r="L29" i="31"/>
  <c r="J29" i="31"/>
  <c r="M28" i="31"/>
  <c r="L28" i="31"/>
  <c r="J28" i="31"/>
  <c r="M32" i="30"/>
  <c r="L32" i="30"/>
  <c r="J32" i="30"/>
  <c r="M31" i="30"/>
  <c r="L31" i="30"/>
  <c r="J31" i="30"/>
  <c r="M30" i="30"/>
  <c r="L30" i="30"/>
  <c r="J30" i="30"/>
  <c r="L29" i="30"/>
  <c r="J29" i="30"/>
  <c r="L28" i="30"/>
  <c r="J28" i="30"/>
  <c r="M32" i="29"/>
  <c r="L32" i="29"/>
  <c r="J32" i="29"/>
  <c r="M31" i="29"/>
  <c r="L31" i="29"/>
  <c r="J31" i="29"/>
  <c r="M30" i="29"/>
  <c r="L30" i="29"/>
  <c r="J30" i="29"/>
  <c r="M29" i="29"/>
  <c r="L29" i="29"/>
  <c r="J29" i="29"/>
  <c r="M28" i="29"/>
  <c r="L28" i="29"/>
  <c r="J28" i="29"/>
  <c r="M32" i="28"/>
  <c r="L32" i="28"/>
  <c r="J32" i="28"/>
  <c r="M31" i="28"/>
  <c r="L31" i="28"/>
  <c r="J31" i="28"/>
  <c r="M30" i="28"/>
  <c r="L30" i="28"/>
  <c r="J30" i="28"/>
  <c r="M29" i="28"/>
  <c r="L29" i="28"/>
  <c r="J29" i="28"/>
  <c r="M28" i="28"/>
  <c r="L28" i="28"/>
  <c r="J28" i="28"/>
  <c r="M32" i="26"/>
  <c r="L32" i="26"/>
  <c r="J32" i="26"/>
  <c r="M31" i="26"/>
  <c r="L31" i="26"/>
  <c r="J31" i="26"/>
  <c r="M30" i="26"/>
  <c r="L30" i="26"/>
  <c r="J30" i="26"/>
  <c r="L29" i="26"/>
  <c r="J29" i="26"/>
  <c r="L28" i="26"/>
  <c r="J28" i="26"/>
  <c r="K32" i="25"/>
  <c r="J32" i="25"/>
  <c r="K31" i="25"/>
  <c r="J31" i="25"/>
  <c r="K30" i="25"/>
  <c r="J30" i="25"/>
  <c r="K29" i="25"/>
  <c r="J29" i="25"/>
  <c r="K28" i="25"/>
  <c r="J28" i="25"/>
  <c r="M32" i="24"/>
  <c r="L32" i="24"/>
  <c r="J32" i="24"/>
  <c r="M31" i="24"/>
  <c r="L31" i="24"/>
  <c r="J31" i="24"/>
  <c r="M30" i="24"/>
  <c r="L30" i="24"/>
  <c r="J30" i="24"/>
  <c r="M29" i="24"/>
  <c r="L29" i="24"/>
  <c r="J29" i="24"/>
  <c r="M28" i="24"/>
  <c r="L28" i="24"/>
  <c r="J28" i="24"/>
  <c r="M32" i="23"/>
  <c r="L32" i="23"/>
  <c r="J32" i="23"/>
  <c r="M31" i="23"/>
  <c r="L31" i="23"/>
  <c r="J31" i="23"/>
  <c r="M30" i="23"/>
  <c r="L30" i="23"/>
  <c r="J30" i="23"/>
  <c r="M29" i="23"/>
  <c r="L29" i="23"/>
  <c r="J29" i="23"/>
  <c r="M28" i="23"/>
  <c r="L28" i="23"/>
  <c r="J28" i="23"/>
  <c r="M32" i="22"/>
  <c r="L32" i="22"/>
  <c r="J32" i="22"/>
  <c r="M31" i="22"/>
  <c r="L31" i="22"/>
  <c r="J31" i="22"/>
  <c r="M30" i="22"/>
  <c r="L30" i="22"/>
  <c r="J30" i="22"/>
  <c r="M29" i="22"/>
  <c r="L29" i="22"/>
  <c r="J29" i="22"/>
  <c r="M28" i="22"/>
  <c r="L28" i="22"/>
  <c r="J28" i="22"/>
  <c r="O32" i="20"/>
  <c r="N32" i="20"/>
  <c r="L32" i="20"/>
  <c r="O31" i="20"/>
  <c r="N31" i="20"/>
  <c r="L31" i="20"/>
  <c r="O30" i="20"/>
  <c r="N30" i="20"/>
  <c r="L30" i="20"/>
  <c r="O29" i="20"/>
  <c r="N29" i="20"/>
  <c r="L29" i="20"/>
  <c r="O28" i="20"/>
  <c r="N28" i="20"/>
  <c r="L28" i="20"/>
  <c r="M32" i="19"/>
  <c r="L32" i="19"/>
  <c r="J32" i="19"/>
  <c r="M31" i="19"/>
  <c r="L31" i="19"/>
  <c r="J31" i="19"/>
  <c r="M30" i="19"/>
  <c r="L30" i="19"/>
  <c r="J30" i="19"/>
  <c r="M29" i="19"/>
  <c r="L29" i="19"/>
  <c r="J29" i="19"/>
  <c r="M28" i="19"/>
  <c r="L28" i="19"/>
  <c r="J28" i="19"/>
  <c r="N32" i="18"/>
  <c r="M32" i="18"/>
  <c r="K32" i="18"/>
  <c r="N31" i="18"/>
  <c r="M31" i="18"/>
  <c r="K31" i="18"/>
  <c r="M30" i="18"/>
  <c r="K30" i="18"/>
  <c r="M29" i="18"/>
  <c r="K29" i="18"/>
  <c r="M28" i="18"/>
  <c r="K28" i="18"/>
  <c r="M32" i="8"/>
  <c r="L32" i="8"/>
  <c r="J32" i="8"/>
  <c r="M31" i="8"/>
  <c r="L31" i="8"/>
  <c r="J31" i="8"/>
  <c r="M30" i="8"/>
  <c r="L30" i="8"/>
  <c r="J30" i="8"/>
  <c r="M29" i="8"/>
  <c r="L29" i="8"/>
  <c r="J29" i="8"/>
  <c r="M28" i="8"/>
  <c r="L28" i="8"/>
  <c r="J28" i="8"/>
  <c r="N32" i="7"/>
  <c r="M32" i="7"/>
  <c r="K32" i="7"/>
  <c r="N31" i="7"/>
  <c r="M31" i="7"/>
  <c r="K31" i="7"/>
  <c r="N30" i="7"/>
  <c r="M30" i="7"/>
  <c r="K30" i="7"/>
  <c r="M29" i="7"/>
  <c r="K29" i="7"/>
  <c r="M28" i="7"/>
  <c r="K28" i="7"/>
  <c r="M32" i="6"/>
  <c r="L32" i="6"/>
  <c r="J32" i="6"/>
  <c r="M31" i="6"/>
  <c r="L31" i="6"/>
  <c r="J31" i="6"/>
  <c r="M30" i="6"/>
  <c r="L30" i="6"/>
  <c r="J30" i="6"/>
  <c r="M29" i="6"/>
  <c r="L29" i="6"/>
  <c r="J29" i="6"/>
  <c r="M28" i="6"/>
  <c r="L28" i="6"/>
  <c r="J28" i="6"/>
  <c r="N32" i="5"/>
  <c r="M32" i="5"/>
  <c r="K32" i="5"/>
  <c r="N31" i="5"/>
  <c r="M31" i="5"/>
  <c r="K31" i="5"/>
  <c r="N30" i="5"/>
  <c r="M30" i="5"/>
  <c r="K30" i="5"/>
  <c r="N29" i="5"/>
  <c r="M29" i="5"/>
  <c r="K29" i="5"/>
  <c r="N28" i="5"/>
  <c r="M28" i="5"/>
  <c r="K28" i="5"/>
  <c r="M32" i="4"/>
  <c r="L32" i="4"/>
  <c r="J32" i="4"/>
  <c r="M31" i="4"/>
  <c r="L31" i="4"/>
  <c r="J31" i="4"/>
  <c r="M30" i="4"/>
  <c r="L30" i="4"/>
  <c r="J30" i="4"/>
  <c r="M29" i="4"/>
  <c r="L29" i="4"/>
  <c r="J29" i="4"/>
  <c r="M28" i="4"/>
  <c r="L28" i="4"/>
  <c r="J28" i="4"/>
  <c r="M32" i="3"/>
  <c r="L32" i="3"/>
  <c r="J32" i="3"/>
  <c r="M31" i="3"/>
  <c r="L31" i="3"/>
  <c r="J31" i="3"/>
  <c r="M30" i="3"/>
  <c r="L30" i="3"/>
  <c r="J30" i="3"/>
  <c r="M29" i="3"/>
  <c r="L29" i="3"/>
  <c r="J29" i="3"/>
  <c r="M28" i="3"/>
  <c r="L28" i="3"/>
  <c r="J28" i="3"/>
  <c r="AB32" i="18"/>
  <c r="Z32" i="18"/>
  <c r="Y32" i="18"/>
  <c r="X32" i="18"/>
  <c r="W32" i="18"/>
  <c r="V32" i="18"/>
  <c r="U32" i="18"/>
  <c r="T32" i="18"/>
  <c r="AB31" i="18"/>
  <c r="Z31" i="18"/>
  <c r="Y31" i="18"/>
  <c r="X31" i="18"/>
  <c r="W31" i="18"/>
  <c r="V31" i="18"/>
  <c r="U31" i="18"/>
  <c r="T31" i="18"/>
  <c r="AB30" i="18"/>
  <c r="Z30" i="18"/>
  <c r="Y30" i="18"/>
  <c r="X30" i="18"/>
  <c r="W30" i="18"/>
  <c r="V30" i="18"/>
  <c r="U30" i="18"/>
  <c r="T30" i="18"/>
  <c r="AB29" i="18"/>
  <c r="X29" i="18"/>
  <c r="U29" i="18"/>
  <c r="T29" i="18"/>
  <c r="AB28" i="18"/>
  <c r="X28" i="18"/>
  <c r="U28" i="18"/>
  <c r="T28" i="18"/>
  <c r="AA32" i="8"/>
  <c r="Y32" i="8"/>
  <c r="X32" i="8"/>
  <c r="W32" i="8"/>
  <c r="V32" i="8"/>
  <c r="U32" i="8"/>
  <c r="T32" i="8"/>
  <c r="S32" i="8"/>
  <c r="AA31" i="8"/>
  <c r="Y31" i="8"/>
  <c r="X31" i="8"/>
  <c r="W31" i="8"/>
  <c r="V31" i="8"/>
  <c r="U31" i="8"/>
  <c r="T31" i="8"/>
  <c r="S31" i="8"/>
  <c r="AA30" i="8"/>
  <c r="Y30" i="8"/>
  <c r="X30" i="8"/>
  <c r="W30" i="8"/>
  <c r="V30" i="8"/>
  <c r="U30" i="8"/>
  <c r="T30" i="8"/>
  <c r="S30" i="8"/>
  <c r="AA29" i="8"/>
  <c r="W29" i="8"/>
  <c r="T29" i="8"/>
  <c r="S29" i="8"/>
  <c r="AA28" i="8"/>
  <c r="W28" i="8"/>
  <c r="T28" i="8"/>
  <c r="S28" i="8"/>
  <c r="V39" i="7"/>
  <c r="AB32" i="7"/>
  <c r="Z32" i="7"/>
  <c r="Y32" i="7"/>
  <c r="X32" i="7"/>
  <c r="W32" i="7"/>
  <c r="V32" i="7"/>
  <c r="U32" i="7"/>
  <c r="T32" i="7"/>
  <c r="AB31" i="7"/>
  <c r="Z31" i="7"/>
  <c r="Y31" i="7"/>
  <c r="X31" i="7"/>
  <c r="W31" i="7"/>
  <c r="V31" i="7"/>
  <c r="U31" i="7"/>
  <c r="T31" i="7"/>
  <c r="AB30" i="7"/>
  <c r="Z30" i="7"/>
  <c r="Y30" i="7"/>
  <c r="X30" i="7"/>
  <c r="W30" i="7"/>
  <c r="V30" i="7"/>
  <c r="U30" i="7"/>
  <c r="T30" i="7"/>
  <c r="AB29" i="7"/>
  <c r="X29" i="7"/>
  <c r="U29" i="7"/>
  <c r="T29" i="7"/>
  <c r="AB28" i="7"/>
  <c r="X28" i="7"/>
  <c r="U28" i="7"/>
  <c r="T28" i="7"/>
  <c r="AA32" i="6"/>
  <c r="Y32" i="6"/>
  <c r="X32" i="6"/>
  <c r="W32" i="6"/>
  <c r="V32" i="6"/>
  <c r="U32" i="6"/>
  <c r="T32" i="6"/>
  <c r="S32" i="6"/>
  <c r="AA31" i="6"/>
  <c r="Y31" i="6"/>
  <c r="X31" i="6"/>
  <c r="W31" i="6"/>
  <c r="V31" i="6"/>
  <c r="U31" i="6"/>
  <c r="T31" i="6"/>
  <c r="S31" i="6"/>
  <c r="AA30" i="6"/>
  <c r="Y30" i="6"/>
  <c r="X30" i="6"/>
  <c r="W30" i="6"/>
  <c r="V30" i="6"/>
  <c r="U30" i="6"/>
  <c r="T30" i="6"/>
  <c r="S30" i="6"/>
  <c r="AA29" i="6"/>
  <c r="Y29" i="6"/>
  <c r="X29" i="6"/>
  <c r="W29" i="6"/>
  <c r="V29" i="6"/>
  <c r="U29" i="6"/>
  <c r="T29" i="6"/>
  <c r="S29" i="6"/>
  <c r="AA28" i="6"/>
  <c r="Y28" i="6"/>
  <c r="X28" i="6"/>
  <c r="W28" i="6"/>
  <c r="V28" i="6"/>
  <c r="U28" i="6"/>
  <c r="T28" i="6"/>
  <c r="S28" i="6"/>
  <c r="AB32" i="5"/>
  <c r="Z32" i="5"/>
  <c r="Y32" i="5"/>
  <c r="X32" i="5"/>
  <c r="W32" i="5"/>
  <c r="V32" i="5"/>
  <c r="U32" i="5"/>
  <c r="T32" i="5"/>
  <c r="AB31" i="5"/>
  <c r="Z31" i="5"/>
  <c r="Y31" i="5"/>
  <c r="X31" i="5"/>
  <c r="W31" i="5"/>
  <c r="V31" i="5"/>
  <c r="U31" i="5"/>
  <c r="T31" i="5"/>
  <c r="AB30" i="5"/>
  <c r="Z30" i="5"/>
  <c r="Y30" i="5"/>
  <c r="X30" i="5"/>
  <c r="W30" i="5"/>
  <c r="V30" i="5"/>
  <c r="U30" i="5"/>
  <c r="T30" i="5"/>
  <c r="AB29" i="5"/>
  <c r="Z29" i="5"/>
  <c r="Y29" i="5"/>
  <c r="X29" i="5"/>
  <c r="W29" i="5"/>
  <c r="V29" i="5"/>
  <c r="U29" i="5"/>
  <c r="T29" i="5"/>
  <c r="AB28" i="5"/>
  <c r="Z28" i="5"/>
  <c r="Y28" i="5"/>
  <c r="X28" i="5"/>
  <c r="W28" i="5"/>
  <c r="V28" i="5"/>
  <c r="U28" i="5"/>
  <c r="T28" i="5"/>
  <c r="AA32" i="4"/>
  <c r="Y32" i="4"/>
  <c r="X32" i="4"/>
  <c r="W32" i="4"/>
  <c r="V32" i="4"/>
  <c r="U32" i="4"/>
  <c r="T32" i="4"/>
  <c r="S32" i="4"/>
  <c r="AA31" i="4"/>
  <c r="Y31" i="4"/>
  <c r="X31" i="4"/>
  <c r="W31" i="4"/>
  <c r="V31" i="4"/>
  <c r="U31" i="4"/>
  <c r="T31" i="4"/>
  <c r="S31" i="4"/>
  <c r="AA30" i="4"/>
  <c r="Y30" i="4"/>
  <c r="X30" i="4"/>
  <c r="W30" i="4"/>
  <c r="V30" i="4"/>
  <c r="U30" i="4"/>
  <c r="T30" i="4"/>
  <c r="S30" i="4"/>
  <c r="AA29" i="4"/>
  <c r="Y29" i="4"/>
  <c r="X29" i="4"/>
  <c r="W29" i="4"/>
  <c r="V29" i="4"/>
  <c r="U29" i="4"/>
  <c r="T29" i="4"/>
  <c r="S29" i="4"/>
  <c r="AA28" i="4"/>
  <c r="Y28" i="4"/>
  <c r="X28" i="4"/>
  <c r="W28" i="4"/>
  <c r="V28" i="4"/>
  <c r="U28" i="4"/>
  <c r="T28" i="4"/>
  <c r="S28" i="4"/>
  <c r="AA32" i="3"/>
  <c r="Y32" i="3"/>
  <c r="X32" i="3"/>
  <c r="W32" i="3"/>
  <c r="V32" i="3"/>
  <c r="U32" i="3"/>
  <c r="T32" i="3"/>
  <c r="S32" i="3"/>
  <c r="AA31" i="3"/>
  <c r="Y31" i="3"/>
  <c r="X31" i="3"/>
  <c r="W31" i="3"/>
  <c r="V31" i="3"/>
  <c r="U31" i="3"/>
  <c r="T31" i="3"/>
  <c r="S31" i="3"/>
  <c r="AA30" i="3"/>
  <c r="Y30" i="3"/>
  <c r="X30" i="3"/>
  <c r="W30" i="3"/>
  <c r="V30" i="3"/>
  <c r="U30" i="3"/>
  <c r="T30" i="3"/>
  <c r="S30" i="3"/>
  <c r="AA29" i="3"/>
  <c r="Y29" i="3"/>
  <c r="X29" i="3"/>
  <c r="W29" i="3"/>
  <c r="V29" i="3"/>
  <c r="U29" i="3"/>
  <c r="T29" i="3"/>
  <c r="S29" i="3"/>
  <c r="AA28" i="3"/>
  <c r="Y28" i="3"/>
  <c r="X28" i="3"/>
  <c r="W28" i="3"/>
  <c r="V28" i="3"/>
  <c r="U28" i="3"/>
  <c r="T28" i="3"/>
  <c r="S28" i="3"/>
  <c r="AC32" i="2"/>
  <c r="AC31" i="2"/>
  <c r="AC30" i="2"/>
  <c r="AC29" i="2"/>
  <c r="AC28" i="2"/>
  <c r="AA32" i="2"/>
  <c r="AA31" i="2"/>
  <c r="AA30" i="2"/>
  <c r="Z32" i="2"/>
  <c r="Z31" i="2"/>
  <c r="Z30" i="2"/>
  <c r="Z29" i="2"/>
  <c r="Z28" i="2"/>
  <c r="Y32" i="2"/>
  <c r="Y31" i="2"/>
  <c r="Y30" i="2"/>
  <c r="Y29" i="2"/>
  <c r="Y28" i="2"/>
  <c r="X32" i="2"/>
  <c r="X31" i="2"/>
  <c r="X30" i="2"/>
  <c r="X29" i="2"/>
  <c r="X28" i="2"/>
  <c r="W32" i="2"/>
  <c r="W31" i="2"/>
  <c r="W30" i="2"/>
  <c r="W29" i="2"/>
  <c r="W28" i="2"/>
  <c r="V32" i="2"/>
  <c r="V31" i="2"/>
  <c r="V30" i="2"/>
  <c r="V29" i="2"/>
  <c r="V28" i="2"/>
  <c r="U32" i="2"/>
  <c r="U31" i="2"/>
  <c r="U30" i="2"/>
  <c r="U29" i="2"/>
  <c r="U28" i="2"/>
  <c r="O32" i="2"/>
  <c r="O31" i="2"/>
  <c r="O30" i="2"/>
  <c r="O29" i="2"/>
  <c r="O28" i="2"/>
  <c r="N32" i="2"/>
  <c r="N31" i="2"/>
  <c r="N30" i="2"/>
  <c r="N29" i="2"/>
  <c r="N28" i="2"/>
  <c r="L32" i="2"/>
  <c r="L31" i="2"/>
  <c r="L30" i="2"/>
  <c r="L29" i="2"/>
  <c r="L28" i="2"/>
  <c r="K32" i="2"/>
  <c r="K31" i="2"/>
  <c r="K30" i="2"/>
  <c r="K29" i="2"/>
  <c r="K28" i="2"/>
  <c r="J32" i="2"/>
  <c r="J31" i="2"/>
  <c r="J30" i="2"/>
  <c r="J29" i="2"/>
  <c r="J28" i="2"/>
  <c r="I32" i="2"/>
  <c r="I31" i="2"/>
  <c r="I30" i="2"/>
  <c r="I29" i="2"/>
  <c r="I28" i="2"/>
  <c r="H32" i="2"/>
  <c r="H31" i="2"/>
  <c r="H30" i="2"/>
  <c r="H29" i="2"/>
  <c r="H28" i="2"/>
  <c r="G32" i="2"/>
  <c r="G31" i="2"/>
  <c r="G30" i="2"/>
  <c r="G29" i="2"/>
  <c r="G28" i="2"/>
  <c r="F32" i="2"/>
  <c r="F31" i="2"/>
  <c r="F30" i="2"/>
  <c r="F29" i="2"/>
  <c r="F28" i="2"/>
  <c r="E32" i="2"/>
  <c r="E31" i="2"/>
  <c r="E30" i="2"/>
  <c r="E29" i="2"/>
  <c r="E28" i="2"/>
  <c r="D32" i="2"/>
  <c r="D31" i="2"/>
  <c r="D30" i="2"/>
  <c r="D29" i="2"/>
  <c r="D28" i="2"/>
  <c r="I32" i="6"/>
  <c r="I29" i="6"/>
  <c r="I30" i="6"/>
  <c r="I28" i="6"/>
  <c r="I7" i="6"/>
  <c r="I31" i="6"/>
</calcChain>
</file>

<file path=xl/sharedStrings.xml><?xml version="1.0" encoding="utf-8"?>
<sst xmlns="http://schemas.openxmlformats.org/spreadsheetml/2006/main" count="25181" uniqueCount="725">
  <si>
    <t>Facilities and/ or Purchasing</t>
  </si>
  <si>
    <t>Maintenance and/ or Operations</t>
  </si>
  <si>
    <t>Capital Outlay and/ or Internal Audit</t>
  </si>
  <si>
    <t>Security</t>
  </si>
  <si>
    <t>Foundation and/ or Cafeteria</t>
  </si>
  <si>
    <t>Reprographics Controller</t>
  </si>
  <si>
    <t>Accounting</t>
  </si>
  <si>
    <t>Recruitment</t>
  </si>
  <si>
    <t>Employment Records</t>
  </si>
  <si>
    <t>Payroll</t>
  </si>
  <si>
    <t>Classification</t>
  </si>
  <si>
    <t>Equal Employment Opportunities</t>
  </si>
  <si>
    <t>Negotiations</t>
  </si>
  <si>
    <t>Training</t>
  </si>
  <si>
    <t>Risk Management</t>
  </si>
  <si>
    <t>Benefits</t>
  </si>
  <si>
    <t>Workers Compensation</t>
  </si>
  <si>
    <t>Admissions</t>
  </si>
  <si>
    <t>Records</t>
  </si>
  <si>
    <t>Registration</t>
  </si>
  <si>
    <t>Counseling</t>
  </si>
  <si>
    <t>Financial Aid</t>
  </si>
  <si>
    <t>Student Discipline</t>
  </si>
  <si>
    <t>Articulation</t>
  </si>
  <si>
    <t>Matriculation</t>
  </si>
  <si>
    <t>Student Activities</t>
  </si>
  <si>
    <t>Resident Housing</t>
  </si>
  <si>
    <t>Maintenance</t>
  </si>
  <si>
    <t>Custodial</t>
  </si>
  <si>
    <t>Grounds</t>
  </si>
  <si>
    <t>Capital Projects</t>
  </si>
  <si>
    <t>Transportation</t>
  </si>
  <si>
    <t>Campus Safety</t>
  </si>
  <si>
    <t>Warehousing</t>
  </si>
  <si>
    <t>Academic Computing</t>
  </si>
  <si>
    <t>Admin Computing</t>
  </si>
  <si>
    <t>Telecommunications</t>
  </si>
  <si>
    <t>Computer Equipment Acquisition</t>
  </si>
  <si>
    <t>Computer Repair</t>
  </si>
  <si>
    <t>Student Computer Labs</t>
  </si>
  <si>
    <t>Library (Book Collection)</t>
  </si>
  <si>
    <t>AV Software</t>
  </si>
  <si>
    <t>Learning Labs, General</t>
  </si>
  <si>
    <t>Learning Labs, Computer</t>
  </si>
  <si>
    <t>Instructional Information Systems</t>
  </si>
  <si>
    <t>Reprographics Services</t>
  </si>
  <si>
    <t>Chancellor</t>
  </si>
  <si>
    <t>Yes</t>
  </si>
  <si>
    <t>All</t>
  </si>
  <si>
    <t>College President</t>
  </si>
  <si>
    <t>Travel/ Stipend $4,800/ year</t>
  </si>
  <si>
    <t>VC for Finance &amp; Administration</t>
  </si>
  <si>
    <t>Classified</t>
  </si>
  <si>
    <t>No</t>
  </si>
  <si>
    <t>VP, Administrative Services</t>
  </si>
  <si>
    <t>VP of Instruction</t>
  </si>
  <si>
    <t>Travel stipend: $3,600/ year; Cell phone stipend: $600/ year</t>
  </si>
  <si>
    <t>No answer</t>
  </si>
  <si>
    <t>Dean of Academic/ Student Affairs</t>
  </si>
  <si>
    <t>Director of Fiscal Services</t>
  </si>
  <si>
    <t>Director of Facilities &amp; Operations</t>
  </si>
  <si>
    <t>Executive Assistant/ Chancellor's Office</t>
  </si>
  <si>
    <t>Director of Financial Aid</t>
  </si>
  <si>
    <t>Responsible for developing a strategic marketing plan, integrating functions of public information, public relations with advertising, publications and news service.</t>
  </si>
  <si>
    <t>Dean of Student Services</t>
  </si>
  <si>
    <t>Academic</t>
  </si>
  <si>
    <t>Director, Enrollment Services</t>
  </si>
  <si>
    <t>State Center CCD</t>
  </si>
  <si>
    <t>Kern CCD</t>
  </si>
  <si>
    <t>Chief Financial Officer</t>
  </si>
  <si>
    <t>VC, HR</t>
  </si>
  <si>
    <t>VP, Student Services</t>
  </si>
  <si>
    <t>Dean of Instruction</t>
  </si>
  <si>
    <t>Director, Accounting Services</t>
  </si>
  <si>
    <t>Responsible for all institutional reporting and research district-wide.</t>
  </si>
  <si>
    <t>President</t>
  </si>
  <si>
    <t>Vice President of Student Services</t>
  </si>
  <si>
    <t>Deputy Chancellor</t>
  </si>
  <si>
    <t>Dean</t>
  </si>
  <si>
    <t>Division Dean</t>
  </si>
  <si>
    <t>Disability</t>
  </si>
  <si>
    <t>VC, Human Resources</t>
  </si>
  <si>
    <t>Director, Maintenance &amp; Operations</t>
  </si>
  <si>
    <t>Director, Financial Aid</t>
  </si>
  <si>
    <t>Grossmont-Cuyamaca CCD</t>
  </si>
  <si>
    <t>Reimburse business expenses incurred</t>
  </si>
  <si>
    <t>Senior Director Fiscal Services</t>
  </si>
  <si>
    <t>Director of HR</t>
  </si>
  <si>
    <t>Registrar</t>
  </si>
  <si>
    <t>Director Financial Aid</t>
  </si>
  <si>
    <t>Controller</t>
  </si>
  <si>
    <t>VP of Student Services</t>
  </si>
  <si>
    <t>Dean of Enrollment Services</t>
  </si>
  <si>
    <t>Vice President of Instruction</t>
  </si>
  <si>
    <t>Contra Costa CCD</t>
  </si>
  <si>
    <t>EAP</t>
  </si>
  <si>
    <t>Dean, Student Services</t>
  </si>
  <si>
    <t>VP, Instruction</t>
  </si>
  <si>
    <t>VP, Business Services</t>
  </si>
  <si>
    <t>San Jose/ Evergreen CCD</t>
  </si>
  <si>
    <t>EAP, Long Term Disability, Dep Life</t>
  </si>
  <si>
    <t>EAP, Long Term Disability, dep life</t>
  </si>
  <si>
    <t>VC of Administrative Services</t>
  </si>
  <si>
    <t>Cell phone stipend: $75/ mo, $900/ yr</t>
  </si>
  <si>
    <t>Director of Facilities, Maintenance &amp; Operations</t>
  </si>
  <si>
    <t>Responsible for new construction, facilities maintenance, and operations.</t>
  </si>
  <si>
    <t>Executive Administrative Assistant to the Chancellor</t>
  </si>
  <si>
    <t>EAP, LTD. dep life</t>
  </si>
  <si>
    <t>Institutional Advancement Officer</t>
  </si>
  <si>
    <t>EAP, LTD, dep life</t>
  </si>
  <si>
    <t>Dean, Enrollment Services</t>
  </si>
  <si>
    <t>Director, Student Financial Services</t>
  </si>
  <si>
    <t>Outreach Coordinator</t>
  </si>
  <si>
    <t>VC, Business Services</t>
  </si>
  <si>
    <t>VC, HR and Equal Opportunity</t>
  </si>
  <si>
    <t>Instructional Programs</t>
  </si>
  <si>
    <t>Bookstore</t>
  </si>
  <si>
    <t>Assistant to the Chancellor</t>
  </si>
  <si>
    <t>Distance Learning, Student Success Center</t>
  </si>
  <si>
    <t>Scholarships, student employment</t>
  </si>
  <si>
    <t>Executive Director, Institutional Research &amp; Planning</t>
  </si>
  <si>
    <t>Institutional research and reporting</t>
  </si>
  <si>
    <t>Dean, Student Affairs &amp; Activities</t>
  </si>
  <si>
    <t>Executive Director, FHDA Foundation</t>
  </si>
  <si>
    <t>North Orange County CCD</t>
  </si>
  <si>
    <t>VC, Finance &amp; Facilities</t>
  </si>
  <si>
    <t>Dean, Admissions and Records</t>
  </si>
  <si>
    <t>Dean, Division</t>
  </si>
  <si>
    <t>District Director, Fiscal Affairs</t>
  </si>
  <si>
    <t>Director, Physical Plant/ Facilities</t>
  </si>
  <si>
    <t>District Director, Public &amp; Governmental Affairs</t>
  </si>
  <si>
    <t>Director, Institutional Research &amp; Planning</t>
  </si>
  <si>
    <t>Dean, Student Support Services</t>
  </si>
  <si>
    <t>Executive Director, College Foundation/ Community Relations</t>
  </si>
  <si>
    <t>Executive Assistant</t>
  </si>
  <si>
    <t>Course Scheduling, Instructor Assignment</t>
  </si>
  <si>
    <t>General Accounting, Accounting Operations</t>
  </si>
  <si>
    <t>Dean of Learning Resources</t>
  </si>
  <si>
    <t>Fund Development, Alumni Affairs, Community Relations, Serve as Executive Director of the College Foundation</t>
  </si>
  <si>
    <t>Executive Assistant to the Chancellor</t>
  </si>
  <si>
    <t>San Mateo County CCD</t>
  </si>
  <si>
    <t>South Orange County CCD</t>
  </si>
  <si>
    <t>The District pays for professional memberships and travel outside Orange County aligned with District policy and procedures.</t>
  </si>
  <si>
    <t>Director of Admissions and Records</t>
  </si>
  <si>
    <t>Duties vary.</t>
  </si>
  <si>
    <t>Director, Communications &amp; Community Relations</t>
  </si>
  <si>
    <t>Duties and title vary by college.</t>
  </si>
  <si>
    <t>These duties are handled differently at each of our three colleges. This represents the position most similar to the duties described above.</t>
  </si>
  <si>
    <t>Rancho Santiago CCD</t>
  </si>
  <si>
    <t>Facilities Manager</t>
  </si>
  <si>
    <t>VP of Administration</t>
  </si>
  <si>
    <t>Senior Executive Assistant</t>
  </si>
  <si>
    <t>College Recruiter</t>
  </si>
  <si>
    <t>Associate Vice Chancellor</t>
  </si>
  <si>
    <t>Executive Admin Assistant to the Chancellor</t>
  </si>
  <si>
    <t>Dean Student Services</t>
  </si>
  <si>
    <t>Executive Director of College Foundation</t>
  </si>
  <si>
    <t>San Diego CCD</t>
  </si>
  <si>
    <t>Executive VC, Business &amp; Technology</t>
  </si>
  <si>
    <t>Student Services Supervisor II</t>
  </si>
  <si>
    <t>Regional Facilities Officer</t>
  </si>
  <si>
    <t>Director, Information Tech</t>
  </si>
  <si>
    <t>Director, Communications &amp; Public Relations</t>
  </si>
  <si>
    <t>Los Angeles CCD</t>
  </si>
  <si>
    <t>Chief Information Officer</t>
  </si>
  <si>
    <t>Director of College Facilities</t>
  </si>
  <si>
    <t>Depends on area of responsibility.</t>
  </si>
  <si>
    <t>Yosemite CCD</t>
  </si>
  <si>
    <t>Director of Facilities Planning &amp; Operations</t>
  </si>
  <si>
    <t>Director of Student Financial Services</t>
  </si>
  <si>
    <t>District Director of Public Affairs</t>
  </si>
  <si>
    <t>Dean of Advancement &amp; Executive Director of the MJC Foundation</t>
  </si>
  <si>
    <t>Executive Director, Foundation</t>
  </si>
  <si>
    <t>Chabot-Las Positas CCD</t>
  </si>
  <si>
    <t>Attendance Accounting,320 Report</t>
  </si>
  <si>
    <t>Plan, develop, coordinate and evaluate division instructional offerings and needs.</t>
  </si>
  <si>
    <t>Executive Assistant to Chancellor/ Coordinator</t>
  </si>
  <si>
    <t>District Executive Director Economic Development and Contract Education</t>
  </si>
  <si>
    <t>Yuba CCD</t>
  </si>
  <si>
    <t>College Position</t>
  </si>
  <si>
    <t>Duties vary by college.</t>
  </si>
  <si>
    <t>Varies by college.</t>
  </si>
  <si>
    <t>Coast CCD</t>
  </si>
  <si>
    <t>VC - Educational Services &amp; Technology</t>
  </si>
  <si>
    <t>VC - Finance &amp; Administrative Services</t>
  </si>
  <si>
    <t>VC - HR</t>
  </si>
  <si>
    <t>EAP, Long Term Disability</t>
  </si>
  <si>
    <t>VP of Educational Services</t>
  </si>
  <si>
    <t>Multi-College Position</t>
  </si>
  <si>
    <t>Year</t>
  </si>
  <si>
    <t>Position 1: Title of Chief Executive Officer</t>
  </si>
  <si>
    <t>Position 2: Title of College President</t>
  </si>
  <si>
    <t>Position 3: Title of Chief Instructional Officer/ District - Vice Chancellor</t>
  </si>
  <si>
    <t>Position 4: Title of Chief Business Officer/ District - Vice Chancellor</t>
  </si>
  <si>
    <t>Position 5: Title of Chief Human Resources Officer/ District - Vice Chancellor</t>
  </si>
  <si>
    <t>Position 6: Title of Chief Instructional Officer/ District - Vice Chancellor</t>
  </si>
  <si>
    <t>Position 7: Title of Chief Student Services Officer/ District - Vice Chancellor</t>
  </si>
  <si>
    <t>Position 8: Title of Chief Business Officer/ District - Vice Chancellor</t>
  </si>
  <si>
    <t>Position 9: Title of Admissions and Records Director/ College</t>
  </si>
  <si>
    <t>Position 10: Title of Instructional Dean/ College</t>
  </si>
  <si>
    <t>Position 11: Title of Director of Accounting</t>
  </si>
  <si>
    <t>Position 12: Title of Director of Campus Facilities</t>
  </si>
  <si>
    <t>Position 13: Title of Chief Information Technology Officer</t>
  </si>
  <si>
    <t>Position 14: Title of Executive Assistant to the Chief Executive Officer</t>
  </si>
  <si>
    <t>Position 15: Title of Director of Learning Resources/ College</t>
  </si>
  <si>
    <t>Position 16: Title of Chief Financial Aid Officer</t>
  </si>
  <si>
    <t>Position 17: Title of Chief Marketing and/ or Public Relations Director</t>
  </si>
  <si>
    <t>Position 18: Title of Campus Outreach Coordinator</t>
  </si>
  <si>
    <t>Position 19: Title of Chief Research/ Institutional Effectiveness Officer</t>
  </si>
  <si>
    <t>Position 20: Title of Dean of Student Services</t>
  </si>
  <si>
    <t>Position 21: Title of Chief Workforce Development Officer</t>
  </si>
  <si>
    <t>Position 22: Title of Chief Advancement Officer</t>
  </si>
  <si>
    <t>Position 23: Title of Chief Financial Officer - Associate Vice Chancellor</t>
  </si>
  <si>
    <t>Position 23: Title of College President #2</t>
  </si>
  <si>
    <t>Maximum Annual Salary+</t>
  </si>
  <si>
    <t>Years To Maximum Longevity With Longevity Pay</t>
  </si>
  <si>
    <t>Without Doctorate - Maximum Annual Salary With Longevity Pay</t>
  </si>
  <si>
    <t>With Doctorate - Maximum Annual Salary With Longevity Pay</t>
  </si>
  <si>
    <t># Of Paid Holidays</t>
  </si>
  <si>
    <t># Of Vacation Days</t>
  </si>
  <si>
    <t>Also CSSO?</t>
  </si>
  <si>
    <t>12-Month Assignment?</t>
  </si>
  <si>
    <t>Academic or Classified?</t>
  </si>
  <si>
    <t># Years Contract</t>
  </si>
  <si>
    <t>Rolling Contract?</t>
  </si>
  <si>
    <t>Total Value of Benefits Package</t>
  </si>
  <si>
    <t># Family Members Included</t>
  </si>
  <si>
    <t>Health Benefits</t>
  </si>
  <si>
    <t>Vision Benefits</t>
  </si>
  <si>
    <t>Dental Benefits</t>
  </si>
  <si>
    <t>Life Insurance</t>
  </si>
  <si>
    <t>Other Benefits</t>
  </si>
  <si>
    <t>Car/ Mileage Allowance</t>
  </si>
  <si>
    <t>Supplemental Life Insurance Policy Premiums</t>
  </si>
  <si>
    <t>Expense Allowance</t>
  </si>
  <si>
    <t>District-Paid 403(b) or 457 Plans</t>
  </si>
  <si>
    <t>District-Provided Cell Phone</t>
  </si>
  <si>
    <t>District-Provided Home Office/ Computer</t>
  </si>
  <si>
    <t>Foundation Funds</t>
  </si>
  <si>
    <t>Other Specific Allowances/ Stipends</t>
  </si>
  <si>
    <t>Total Amount Of Allowances/ Stipends</t>
  </si>
  <si>
    <t>Enrollment Reporting and/ or Budget</t>
  </si>
  <si>
    <t>Information Technology Services and/ or Bookstore</t>
  </si>
  <si>
    <t>DSPS (Disabled Student Programs &amp; Services)</t>
  </si>
  <si>
    <t>EOPS (Extended Opportunities Programs &amp; Services)</t>
  </si>
  <si>
    <t>AV Distribution/ Maintenance Of Equipment</t>
  </si>
  <si>
    <t>Other Specific Span Of Control</t>
  </si>
  <si>
    <t>Confidential</t>
  </si>
  <si>
    <t>Supervisory</t>
  </si>
  <si>
    <t>Classified Management</t>
  </si>
  <si>
    <t>Academic Management</t>
  </si>
  <si>
    <t>% Of Assignment (if not 100%)</t>
  </si>
  <si>
    <t>Not applicable</t>
  </si>
  <si>
    <t>Count of responses</t>
  </si>
  <si>
    <t>Chief Executive Officer Mean (Average)</t>
  </si>
  <si>
    <t>Chief Executive Officer Median</t>
  </si>
  <si>
    <t>Chief Executive Officer Minimum</t>
  </si>
  <si>
    <t>Chief Executive Officer Maximum</t>
  </si>
  <si>
    <t>College Name</t>
  </si>
  <si>
    <t>College President Mean (Average)</t>
  </si>
  <si>
    <t>College President Median</t>
  </si>
  <si>
    <t>College President Minimum</t>
  </si>
  <si>
    <t>College President Maximum</t>
  </si>
  <si>
    <t>Chief Business Officer/ District - Vice Chancellor Mean (Average)</t>
  </si>
  <si>
    <t>Chief Business Officer/ District - Vice Chancellor Median</t>
  </si>
  <si>
    <t>Chief Business Officer/ District - Vice Chancellor Minimum</t>
  </si>
  <si>
    <t>Chief Business Officer/ District - Vice Chancellor Maximum</t>
  </si>
  <si>
    <t>Chief Human Resources Officer/ District - Vice Chancellor Mean (Average)</t>
  </si>
  <si>
    <t>Chief Human Resources Officer/ District - Vice Chancellor Median</t>
  </si>
  <si>
    <t>Chief Human Resources Officer/ District - Vice Chancellor Minimum</t>
  </si>
  <si>
    <t>Chief Human Resources Officer/ District - Vice Chancellor Maximum</t>
  </si>
  <si>
    <t>Chief Instructional Officer/ District - Vice Chancellor Mean (Average)</t>
  </si>
  <si>
    <t>Chief Instructional Officer/ District - Vice Chancellor Median</t>
  </si>
  <si>
    <t>Chief Instructional Officer/ District - Vice Chancellor Minimum</t>
  </si>
  <si>
    <t>Chief Instructional Officer/ District - Vice Chancellor Maximum</t>
  </si>
  <si>
    <t>Chief Student Services Officer/ District - Vice Chancellor Mean (Average)</t>
  </si>
  <si>
    <t>Chief Student Services Officer/ District - Vice Chancellor Median</t>
  </si>
  <si>
    <t>Chief Student Services Officer/ District - Vice Chancellor Minimum</t>
  </si>
  <si>
    <t>Chief Student Services Officer/ District - Vice Chancellor Maximum</t>
  </si>
  <si>
    <t>Admissions and Records Director/ College Mean (Average)</t>
  </si>
  <si>
    <t>Admissions and Records Director/ College Median</t>
  </si>
  <si>
    <t>Admissions and Records Director/ College Minimum</t>
  </si>
  <si>
    <t>Admissions and Records Director/ College Maximum</t>
  </si>
  <si>
    <t>Instructional Dean/ College Mean (Average)</t>
  </si>
  <si>
    <t>Instructional Dean/ College Median</t>
  </si>
  <si>
    <t>Instructional Dean/ College Minimum</t>
  </si>
  <si>
    <t>Instructional Dean/ College Maximum</t>
  </si>
  <si>
    <t>Director of Accounting Mean (Average)</t>
  </si>
  <si>
    <t>Director of Accounting Median</t>
  </si>
  <si>
    <t>Director of Accounting Minimum</t>
  </si>
  <si>
    <t>Director of Accounting Maximum</t>
  </si>
  <si>
    <t>Director of Campus Facilities Mean (Average)</t>
  </si>
  <si>
    <t>Director of Campus Facilities Median</t>
  </si>
  <si>
    <t>Director of Campus Facilities Minimum</t>
  </si>
  <si>
    <t>Director of Campus Facilities Maximum</t>
  </si>
  <si>
    <t>Chief Information Technology Officer Mean (Average)</t>
  </si>
  <si>
    <t>Chief Information Technology Officer Median</t>
  </si>
  <si>
    <t>Chief Information Technology Officer Minimum</t>
  </si>
  <si>
    <t>Chief Information Technology Officer Maximum</t>
  </si>
  <si>
    <t>Executive Assistant to the Chief Executive Officer Mean (Average)</t>
  </si>
  <si>
    <t>Executive Assistant to the Chief Executive Officer Median</t>
  </si>
  <si>
    <t>Executive Assistant to the Chief Executive Officer Minimum</t>
  </si>
  <si>
    <t>Executive Assistant to the Chief Executive Officer Maximum</t>
  </si>
  <si>
    <t>Director of Learning Resources/ College Mean (Average)</t>
  </si>
  <si>
    <t>Director of Learning Resources/ College Median</t>
  </si>
  <si>
    <t>Director of Learning Resources/ College Minimum</t>
  </si>
  <si>
    <t>Director of Learning Resources/ College Maximum</t>
  </si>
  <si>
    <t>Chief Financial Aid Officer Mean (Average)</t>
  </si>
  <si>
    <t>Chief Financial Aid Officer Median</t>
  </si>
  <si>
    <t>Chief Financial Aid Officer Minimum</t>
  </si>
  <si>
    <t>Chief Financial Aid Officer Maximum</t>
  </si>
  <si>
    <t>Chief Marketing and/ or Public Relations Director Mean (Average)</t>
  </si>
  <si>
    <t>Chief Marketing and/ or Public Relations Director Median</t>
  </si>
  <si>
    <t>Chief Marketing and/ or Public Relations Director Minimum</t>
  </si>
  <si>
    <t>Chief Marketing and/ or Public Relations Director Maximum</t>
  </si>
  <si>
    <t>Campus Outreach Coordinator Mean (Average)</t>
  </si>
  <si>
    <t>Campus Outreach Coordinator Median</t>
  </si>
  <si>
    <t>Campus Outreach Coordinator Minimum</t>
  </si>
  <si>
    <t>Campus Outreach Coordinator Maximum</t>
  </si>
  <si>
    <t>Chief Research/ Institutional Effectiveness Officer Mean (Average)</t>
  </si>
  <si>
    <t>Chief Research/ Institutional Effectiveness Officer Median</t>
  </si>
  <si>
    <t>Chief Research/ Institutional Effectiveness Officer Minimum</t>
  </si>
  <si>
    <t>Chief Research/ Institutional Effectiveness Officer Maximum</t>
  </si>
  <si>
    <t>Dean of Student Services Mean (Average)</t>
  </si>
  <si>
    <t>Dean of Student Services Median</t>
  </si>
  <si>
    <t>Dean of Student Services Minimum</t>
  </si>
  <si>
    <t>Dean of Student Services Maximum</t>
  </si>
  <si>
    <t>Chief Workforce Development Officer Mean (Average)</t>
  </si>
  <si>
    <t>Chief Workforce Development Officer Median</t>
  </si>
  <si>
    <t>Chief Workforce Development Officer Minimum</t>
  </si>
  <si>
    <t>Chief Workforce Development Officer Maximum</t>
  </si>
  <si>
    <t>Chief Advancement Officer Mean (Average)</t>
  </si>
  <si>
    <t>Chief Advancement Officer Median</t>
  </si>
  <si>
    <t>Chief Advancement Officer Minimum</t>
  </si>
  <si>
    <t>Chief Advancement Officer Maximum</t>
  </si>
  <si>
    <t>College Title</t>
  </si>
  <si>
    <t>Position Name</t>
  </si>
  <si>
    <t>Vice Chancellor, Human Resources</t>
  </si>
  <si>
    <t>Financial Aid Manager</t>
  </si>
  <si>
    <t>Director, Research and Planning</t>
  </si>
  <si>
    <t>Executive Director of Fiscal Services</t>
  </si>
  <si>
    <t>Director of Maintenance and Operations</t>
  </si>
  <si>
    <t>Vice President Student Services</t>
  </si>
  <si>
    <t>Vice President Administrative Services</t>
  </si>
  <si>
    <t>Vice President, Student Services</t>
  </si>
  <si>
    <t>Vice Chancellor</t>
  </si>
  <si>
    <t>Associate Vice Chancellor, Human Resources</t>
  </si>
  <si>
    <t>Director III, Administrative Services</t>
  </si>
  <si>
    <t xml:space="preserve"> </t>
  </si>
  <si>
    <t>Director I, Accounting Services</t>
  </si>
  <si>
    <t>Associate VC, Information Technology &amp; Learning Services</t>
  </si>
  <si>
    <t>District Foundation Executive Director</t>
  </si>
  <si>
    <t>Director Fiscal Services</t>
  </si>
  <si>
    <t>Marketing and Public Information Officer</t>
  </si>
  <si>
    <t>standard benefits</t>
  </si>
  <si>
    <t>Executive Director, Institutional Effectiveness, Research and Planning</t>
  </si>
  <si>
    <t>Vice Chancellor, Educational Services &amp; Institutional Effectiveness</t>
  </si>
  <si>
    <t>Director of Admissions &amp; Records</t>
  </si>
  <si>
    <t>This is a classified supervisor position which is full-time regular and not contract based.</t>
  </si>
  <si>
    <t>Learning Resources Supervisor</t>
  </si>
  <si>
    <t>Financial Aid Officer</t>
  </si>
  <si>
    <t>Director, Enrollment and Financial Services</t>
  </si>
  <si>
    <t>Chief Technology Officer</t>
  </si>
  <si>
    <t>Director, Business Services</t>
  </si>
  <si>
    <t>VP, Finance and Administrative Services</t>
  </si>
  <si>
    <t>Vice President Academic Affairs</t>
  </si>
  <si>
    <t>To provide leadership and supervise the planning, organization, and coordination of the instructional programs or student services of the college while achieving the institutional goals and objectives and ensuring academic support services are provided to</t>
  </si>
  <si>
    <t>Advise president on college business issues and fiscal impact of policy options. Provide financial analysis, long-range financial projections and long-term planning to assist administration in making sound fiscal decisions. Recommend fiscal procedures for</t>
  </si>
  <si>
    <t>VC, Educational Services</t>
  </si>
  <si>
    <t>Instructor Special Assignment ISA</t>
  </si>
  <si>
    <t>Student Recruitment Coordinator</t>
  </si>
  <si>
    <t>Confidential Chancellor's Executive Officer</t>
  </si>
  <si>
    <t>Director V Financial Aid Systems</t>
  </si>
  <si>
    <t>Director III Institutional Research</t>
  </si>
  <si>
    <t>Vice President , Academic Affairs</t>
  </si>
  <si>
    <t>VP of Academic Affairs</t>
  </si>
  <si>
    <t>Outreach Services Supervisor</t>
  </si>
  <si>
    <t>Cell phone stipend: $80/ month</t>
  </si>
  <si>
    <t>Cell phone stipend: $80/month</t>
  </si>
  <si>
    <t>VP of Student Affairs</t>
  </si>
  <si>
    <t>VP of Administrative Services</t>
  </si>
  <si>
    <t>Division Dean, Library &amp; Learning Resources</t>
  </si>
  <si>
    <t>Executive Director, Strategic Partnerships and Workforce Innovation</t>
  </si>
  <si>
    <t>Hyatt Legal, LTC, LTD,WC,SS,MEDI</t>
  </si>
  <si>
    <t>Vice Chancellor, Business &amp; Administrative Services</t>
  </si>
  <si>
    <t>Director of Economic Workforce Development, Grants &amp; Contracts</t>
  </si>
  <si>
    <t>Director of Marketing</t>
  </si>
  <si>
    <t>Director of Accreditation, Research and Institutional Planning</t>
  </si>
  <si>
    <t>Vice Chancellor of Human Resources</t>
  </si>
  <si>
    <t>Vice President of College Administrative Services</t>
  </si>
  <si>
    <t>Dean of Institutional Effectiveness</t>
  </si>
  <si>
    <t>VC of Educational Planning &amp; Services</t>
  </si>
  <si>
    <t>District Registrar</t>
  </si>
  <si>
    <t>Multi-College District Position</t>
  </si>
  <si>
    <t>Workplace Safety, Chief Liaison to Unions, Organizational Development, Compensation, Policy Development, Legal Issues</t>
  </si>
  <si>
    <t>Public relations, marketing, government relations, public records requests</t>
  </si>
  <si>
    <t>Research, Institutional effectiveness</t>
  </si>
  <si>
    <t>Executive Director, Fiscal Services</t>
  </si>
  <si>
    <t>Director, Chancellor's Office Operations &amp; Government Relations</t>
  </si>
  <si>
    <t>District Director, Public Affairs and Marketing</t>
  </si>
  <si>
    <t>College President - Diablo Valley College</t>
  </si>
  <si>
    <t>Executive VC, Education and Technology</t>
  </si>
  <si>
    <t>Executive VC, Administrative Services</t>
  </si>
  <si>
    <t>Associate Vice Chancellor, CFO</t>
  </si>
  <si>
    <t>Associate VP, External Relations</t>
  </si>
  <si>
    <t>Director of Business &amp; Education Partnerships</t>
  </si>
  <si>
    <t>reimbursed for discretionary expenses incurred.</t>
  </si>
  <si>
    <t>Vice Chancellor Human Resources</t>
  </si>
  <si>
    <t>Reimbursed for discretionary expenses incurred.</t>
  </si>
  <si>
    <t>Reimbursed for discretionary expenses incurred</t>
  </si>
  <si>
    <t>Manage, evaluate and coordinate academic subject areas and student services in accordance with legal requirements, district policies and sound instructional and student services principles and practices. Establish overall goals, objectives and plans.</t>
  </si>
  <si>
    <t>Plan, organize, and direct the activities of the District accounting office to assure timely and efficient operations, adequate internal controls, budget control records, and efficient operations.</t>
  </si>
  <si>
    <t>Director, District/ Campus Facilities, Operations &amp; Maintenance</t>
  </si>
  <si>
    <t>Under the direction of the assigned manager, plan, develop, organize, coordinate, and evaluate districtwide technology and institutional research and planning efforts consistent with district mission, vision and values.  Support and assist with the development, implementation, assessment, evaluation and continuous improvement of student learning and service outcomes, as well as other measures of student success. Participate in and evaluate the outcomes of the District Strategic Planning process. Identify, research, assess, evaluate and report on measures of institutional effectiveness.  Train, schedule, assign, supervise, and evaluate the performance of assigned personnel. Support technology planning and implementation for the colleges and the District.</t>
  </si>
  <si>
    <t>Plans, organizes and coordinates outreach program and activities, including but not limited to, school visits, recruitment fairs, community event presentations, information booths, open houses and college tours; arranges and schedules local and high school visits to the College to provide general college recruitment.  Assist in the coordination of matriculation activities for first-time students from local area high schools, including assessment testing, orientation, and first semester course planning in both live and online formats.  In conjunction with the College and Community Relations department, designs and distributes to local area high schools and designated locations in the community a variety of marketing and publicity materials, including but not limited to college brochures and flyers, social media campaigns, information booths, display tables; ensures that materials are consistent with other College publications.</t>
  </si>
  <si>
    <t>EAP &amp; HRA Included</t>
  </si>
  <si>
    <t>VP, Academic Affairs</t>
  </si>
  <si>
    <t>Enrollment Management, Curriculum Development, Schedule &amp; Catalog Production</t>
  </si>
  <si>
    <t>Vice Chancellor of Institutional Effectiveness</t>
  </si>
  <si>
    <t>Institutional Effectiveness</t>
  </si>
  <si>
    <t>All Student Services</t>
  </si>
  <si>
    <t>Workforce Development</t>
  </si>
  <si>
    <t>Associate VC, Communications &amp; Media Relations</t>
  </si>
  <si>
    <t>District research, report preparation</t>
  </si>
  <si>
    <t>Peralta CCD</t>
  </si>
  <si>
    <t>VC for Academic Affairs</t>
  </si>
  <si>
    <t>VC of Human Resources and Employee Relations</t>
  </si>
  <si>
    <t>Cell phone stipend: $600/ year</t>
  </si>
  <si>
    <t>VC for Information Tech</t>
  </si>
  <si>
    <t>Exec. Dir. of Public Information &amp; Communications</t>
  </si>
  <si>
    <t>The district does not offer longevity pay, nor a doctoral stipend; and, the district life insurance benefit for basic life is based on 1x the annual salary for the employee.</t>
  </si>
  <si>
    <t>Vice President, Administrative Services</t>
  </si>
  <si>
    <t>Assistant VC of Fiscal Services</t>
  </si>
  <si>
    <t>Assistant Vice Chancellor, Information Technologies Services</t>
  </si>
  <si>
    <t>Dean of Institutional Effectiveness, Library &amp; Learning Support Services</t>
  </si>
  <si>
    <t>Under direction of the Vice President of Academic Affairs, the Dean of Institutional Effectiveness, Library and Learning Support Services provides leadership in college-wide planning, assessment, accreditation and research activities to positively impact student outcomes and overall institutional effectiveness. Promotes excellence through the integration of strategic planning, systematic institutional evaluation and assessment, and qualitative and quantitative research to support college decision making.   Provides administrative coordination, support, assistance, and leadership to faculty and staff assigned to the Library, tutoring services and the Academic Success Center.</t>
  </si>
  <si>
    <t>Associate Dean, Financial Aid</t>
  </si>
  <si>
    <t>Responsible for the development, implementation, and evaluation of the district’s communications programs and publications operations. Responsible for managing and coordinating the preparation and production of all visual communications including electronic media. Performs other duties as assigned.</t>
  </si>
  <si>
    <t>Assistant Dean, Student Services</t>
  </si>
  <si>
    <t>Responsible to the supervising administrator for successfully developing and implementing a wide variety of student services programs which may include, but are not limited to, student development and assistance programs, matriculation services, and other programs areas, as assigned.</t>
  </si>
  <si>
    <t>Assistant Vice Chancellor, Economic &amp; Workforce Development</t>
  </si>
  <si>
    <t>Reports to the designated administrator and provides leadership in the planning, organization, administration, evaluation, and policy development for career technical education, economic and workforce development programs and initiatives for the Los Angeles Orange County Regional Consortium. Reports to the designated administrator and provides leadership and advocacy for the planning, organization, administration, evaluation, and policy support for career technical education, economic and workforce development programs and initiatives for the LAOCRC.</t>
  </si>
  <si>
    <t>Assumes responsibility for planning, organizing, coordinating and implementing programs that generate community goodwill and financial support for the college, including developing, budgeting, monitoring and reporting of college fundraising activities and other designated programs which raise funds for the college. Serves as the executive director of the college foundation; directs and supervises college advancement and foundation staff; organizes and facilitates activities and meetings of foundation volunteer board, community auxiliary committees and other college support groups. Works with the President serving as a staff assistant in providing programs and activities for college foundation and advancement efforts, and with the vice president for student services as appropriate for scholarship and other revenue producing and student-centered programs.</t>
  </si>
  <si>
    <t>San Bernardino CCD</t>
  </si>
  <si>
    <t>College Vice President of Instruction</t>
  </si>
  <si>
    <t>All instructional components</t>
  </si>
  <si>
    <t>College Vice President of Student Services</t>
  </si>
  <si>
    <t>College Vice President of Administrative Services</t>
  </si>
  <si>
    <t>College Director, Admissions &amp; Records</t>
  </si>
  <si>
    <t>College Director, Financial Aid</t>
  </si>
  <si>
    <t>Executive Director Research Planning &amp; Institutional Effectiveness</t>
  </si>
  <si>
    <t>EAP, Long Term Disability, standard benefits</t>
  </si>
  <si>
    <t>Associate Vice Chancellor, HR</t>
  </si>
  <si>
    <t>EAP, Long Term Disability, dep life  Position vacant at this moment</t>
  </si>
  <si>
    <t>Division Dean, Student Services</t>
  </si>
  <si>
    <t>The District Pays for professional memberships and travel outside of Orange County aligned with District policy and procedures.</t>
  </si>
  <si>
    <t>Hyatt Legal, LTC, LTD, WC, SS, MEDI</t>
  </si>
  <si>
    <t>Manager, Office of the Chancellor &amp; Trustee Services</t>
  </si>
  <si>
    <t>Dean, On Line Education &amp; Learning Resources</t>
  </si>
  <si>
    <t>District Director, Research/ Planning and Data Management</t>
  </si>
  <si>
    <t>Director of Economic and Workforce Development</t>
  </si>
  <si>
    <t>Vice Chancellor, Finance &amp; Administration</t>
  </si>
  <si>
    <t>District Dean, Workforce &amp; Adult Education</t>
  </si>
  <si>
    <t>Accreditation standards, Title 5, Instructional program budget, College curriculum,</t>
  </si>
  <si>
    <t>Manage department budget, oversee college curriculum,</t>
  </si>
  <si>
    <t>Program Director I, Student Programs</t>
  </si>
  <si>
    <t>Research projects and studies in support of institutional assessment, planning and quality improvement</t>
  </si>
  <si>
    <t>Develop relationships with external individuals and organizations that may provide private funds in support and/or partnership with the colleges</t>
  </si>
  <si>
    <t>Employee Discipline, Legal</t>
  </si>
  <si>
    <t>Dean of (Academic Area)</t>
  </si>
  <si>
    <t>Public Information Requests; Press Releases; Media Communications and Relations</t>
  </si>
  <si>
    <t>Research and Planning; Institutional Effectiveness for college-wide initiatives</t>
  </si>
  <si>
    <t>Grant Development; Alumni Affairs; Donor Cultivation; Endowment Management</t>
  </si>
  <si>
    <t>Foundation Grant Development; Alumni Affairs; Donor Cultivation; Endowment Management</t>
  </si>
  <si>
    <t>Chief Human Resources Officer</t>
  </si>
  <si>
    <t>District Position</t>
  </si>
  <si>
    <t>Director of Maintenance &amp; Operations</t>
  </si>
  <si>
    <t>Executive Assistant to the Chancellor &amp; Board of Trustees</t>
  </si>
  <si>
    <t>Riverside CCD</t>
  </si>
  <si>
    <t>Vice Chancellor, Business and Financial Services</t>
  </si>
  <si>
    <t>Associate Vice Chancellor, Educational Services &amp; Institutional Effectiveness</t>
  </si>
  <si>
    <t>Mutliple Deans of Instruction exist across the District.</t>
  </si>
  <si>
    <t>Executive Administrative Assistant, Office of the Chancellor/Board of Trustees</t>
  </si>
  <si>
    <t>Public Affairs, some District web services supporting District web sites and services.</t>
  </si>
  <si>
    <t>Responsible for college partnerships and outreach activities for potential students from K-12, as well as some college transfer support.</t>
  </si>
  <si>
    <t>Dean, Institutional Research &amp; Strategic Planning</t>
  </si>
  <si>
    <t>Institutional Research for planning, and strategic and data-driven decision making.</t>
  </si>
  <si>
    <t>None</t>
  </si>
  <si>
    <t>FoundationrnAlumni Affairs</t>
  </si>
  <si>
    <t>Cell Phone Stipend $1,080 (Annual)</t>
  </si>
  <si>
    <t>Director of Learning Center</t>
  </si>
  <si>
    <t>Director of Financial Aid Services</t>
  </si>
  <si>
    <t>Dean of Planning, Research, Innovation &amp; Effectiveness</t>
  </si>
  <si>
    <t>Dean of Enrollment Services &amp; Support Programs</t>
  </si>
  <si>
    <t>Provides leadership, direction, and support to Career and Technical Education programs.</t>
  </si>
  <si>
    <t>Ventura County CCD</t>
  </si>
  <si>
    <t>Vice President, Academic Affairs</t>
  </si>
  <si>
    <t>Vice President, Student Support</t>
  </si>
  <si>
    <t>Associate VC, Information Tech</t>
  </si>
  <si>
    <t>Executive Assistant to the Chancellor Confidential</t>
  </si>
  <si>
    <t>Student Outreach Specialist</t>
  </si>
  <si>
    <t>Responsible for all marketing aspects district-wide</t>
  </si>
  <si>
    <t>Responsible for all research and institutional planning district-wide. DO liaison for accreditation.</t>
  </si>
  <si>
    <t>Executive Director of the WHC Foundation</t>
  </si>
  <si>
    <t>Advise, confer, and assist the Chancellor, as requested, in the management of District programs and activities participating in policy formulation and development. Provides leadership and direction to Personnel Services, including all hiring activities</t>
  </si>
  <si>
    <t>To provide leadership and supervise the planning, organization, and coordination of the instructional programs or student services of the college while achieving the institutional goals and objectives and ensuring academic support services are provided</t>
  </si>
  <si>
    <t xml:space="preserve">Manage, coordinate and evaluate college learning and technology resources programs and planning for college-wide technology in accordance with legal requirements, and district policies, State guidelines and sound instructional principles and practices. </t>
  </si>
  <si>
    <t>Plan, organize, develop and direct financial aid programs; prepare applications for federal and state funding; develop and administer departmental budget for the Financial Aid Office. Interpret and explain federal and state regulations and legislation</t>
  </si>
  <si>
    <t>Plans, organizes, controls, conducts and directs operations and activities involved in the research, review, analysis, interpretation and reporting of a variety data and information used in assessing institutional effectiveness, planning, accreditation</t>
  </si>
  <si>
    <t>plans, organizes, directs, integrates, and implements all functions of the Workforce Institute, a fully self-supporting business of the District. Provides leadership and direction to form and maintain partnerships with businesses and other organizations</t>
  </si>
  <si>
    <t>College President - Chabot College</t>
  </si>
  <si>
    <t>Vice Chancellor, Educational Services &amp; Student Success</t>
  </si>
  <si>
    <t>Vice Chancellor, Business Services</t>
  </si>
  <si>
    <t>Director of Research, Planning, and Institutional Effectiveness</t>
  </si>
  <si>
    <t>District Executive Director, Economic Development and Contract Education</t>
  </si>
  <si>
    <t>N/A</t>
  </si>
  <si>
    <t>No`</t>
  </si>
  <si>
    <t>VP, Instruction -College (M11)</t>
  </si>
  <si>
    <t>VP, Student Services - College (M11)</t>
  </si>
  <si>
    <t>NO</t>
  </si>
  <si>
    <t>VP, Business and Administrative Services (M11)</t>
  </si>
  <si>
    <t>Director of Admissions and Records (M7)</t>
  </si>
  <si>
    <t>Dean (M8)</t>
  </si>
  <si>
    <t>Director of District Finance Services (M9)</t>
  </si>
  <si>
    <t>Director of Maintenance and Operations (M7)</t>
  </si>
  <si>
    <t>Director of Information Technology (M10)</t>
  </si>
  <si>
    <t>Senior Executive Assistant (65)</t>
  </si>
  <si>
    <t>Senior Dean (M9)</t>
  </si>
  <si>
    <t>District Financial Aid Director (M8)</t>
  </si>
  <si>
    <t>Director, Communications &amp; Community Relations (M9)</t>
  </si>
  <si>
    <t>Academic/Student Services Manager (M3)</t>
  </si>
  <si>
    <t>Director of District Research (M7)</t>
  </si>
  <si>
    <t>Foundation Director (M6)</t>
  </si>
  <si>
    <t>401(a) retirement plan - Annual Value: $7,200</t>
  </si>
  <si>
    <t>401(a)  retirement plan - Annual Value: $7,200</t>
  </si>
  <si>
    <t>Manager, Accounting</t>
  </si>
  <si>
    <t>VC, Technology</t>
  </si>
  <si>
    <t>Div Dean, Language Arts and Learning Resources</t>
  </si>
  <si>
    <t>Supervisor of Student Outreach and CTE Transition</t>
  </si>
  <si>
    <t>LTD; Basic AD&amp;D;Term Life</t>
  </si>
  <si>
    <t>Vice Chancellor Business Services</t>
  </si>
  <si>
    <t>EAP and HRA also included</t>
  </si>
  <si>
    <t>Plans, organizes, coordinates, evaluates, and directs the District's general and special funds accounting, payroll, and related operations.</t>
  </si>
  <si>
    <t>Plans, coordinates, evaluates, and directs the building maintenance, alteration, and repair, custodial, and grounds and equipment maintenance operations activities of a college; participates in the planning, design, review, and integration of construction projects.</t>
  </si>
  <si>
    <t>Vice Chancellor/Chief Information Officer</t>
  </si>
  <si>
    <t>EAP and HRA also included; $10K moving expense</t>
  </si>
  <si>
    <t xml:space="preserve">Manages, coordinates and evaluates learning and technology resource programs and planning for one of our colleges in accordance with legal requirements, and district policies, state guidelines and sound instructional principles and practices. </t>
  </si>
  <si>
    <t>Develops, implements, and manages the student financial aid programs at one of the colleges of the District or at the Central Financial Aid Unit of the District Office; serves as the financial aid administrator of record for all purposes specified within federal and state regulations and guidelines.</t>
  </si>
  <si>
    <t>Director of Communications &amp; External Relations</t>
  </si>
  <si>
    <t xml:space="preserve">Plans, develops, implements, and directs an effective and strategic communications, advertising, public relations, and external relations program for the District by making the public aware of the value and importance of the District, enhancing its image, and enlisting the public's support for the programs, projects, services, operations, and needs of the District. </t>
  </si>
  <si>
    <t xml:space="preserve">Develops, coordinates, implements, and evaluates a comprehensive and innovative student recruitment program at one of our colleges.  Interfaces with representatives of other educational institutions, business organizations, community groups and District student service programs to encourage participation, and stimulate interest. </t>
  </si>
  <si>
    <t>Director of Foundation</t>
  </si>
  <si>
    <t>Plans, organizes, implements, and directs a comprehensive fund-raising program at a college or the District Office by identifying and soliciting funds from private individuals, corporations, and foundations and managing the business affairs of the Foundation.</t>
  </si>
  <si>
    <t>Vice Chancellor Finance &amp; Admin</t>
  </si>
  <si>
    <t>Dean, Enrollment Services (Admissions)</t>
  </si>
  <si>
    <t>Vice Chancellor Education Services &amp; Technology</t>
  </si>
  <si>
    <t>Dean, Library/Learning Resource and Instr</t>
  </si>
  <si>
    <t>Student Services Coordinator</t>
  </si>
  <si>
    <t>Coordinating student services program activities to include outreach, orientation, research and other functions</t>
  </si>
  <si>
    <t>Assoc VC for Planning &amp; IR</t>
  </si>
  <si>
    <t>Provide leadership in organizing research and planning of key state initiatives that are the focus of college planning within the District</t>
  </si>
  <si>
    <t>n/a</t>
  </si>
  <si>
    <t>District paid basic employee life insurance, minimum of which if $50,000 and the max is the employee's annual salary. Employee may purchase a voluntary life insurance.</t>
  </si>
  <si>
    <t>12,000/Yr on District credit card</t>
  </si>
  <si>
    <t>Yew</t>
  </si>
  <si>
    <t>Dean, Enrollment &amp; Support Services</t>
  </si>
  <si>
    <t>Executive Director, External Relations and Strategic Communications</t>
  </si>
  <si>
    <t>Executive Director, Economic Development and Entrepreneurship</t>
  </si>
  <si>
    <t>In recruitment</t>
  </si>
  <si>
    <t>80% Tuition Reimbursement, EAP, District paid basic life insurance</t>
  </si>
  <si>
    <t>No Answer</t>
  </si>
  <si>
    <t>Deans oversee all instruction areas for each college. Both instructional/non-instructional deans are compensated the same.</t>
  </si>
  <si>
    <t>Administrative Officer to the Chancellor</t>
  </si>
  <si>
    <t xml:space="preserve">No </t>
  </si>
  <si>
    <t>Senior District Director of Marketing, Public Relations &amp; Legislative Affairs</t>
  </si>
  <si>
    <t>Director, Outreach &amp; Educational Partnerships</t>
  </si>
  <si>
    <t xml:space="preserve">80% Tuition Reimbursement, EAP, District paid basic life insurance
</t>
  </si>
  <si>
    <t>Director of Institutional Advancement</t>
  </si>
  <si>
    <t>Associate Vice Chancellor, Physical Plant Development and Operations</t>
  </si>
  <si>
    <t>standard benefits plus $400/month allowance and $80/month cell phone stipend</t>
  </si>
  <si>
    <t>Outreach/Reccruitment Coordinator</t>
  </si>
  <si>
    <t>classified position</t>
  </si>
  <si>
    <t>Cell phone stipend: $1,080 PER YEAR</t>
  </si>
  <si>
    <t>Cellphone $1,080 Per Year</t>
  </si>
  <si>
    <t>VP, College Administrative Services</t>
  </si>
  <si>
    <t>Director, Facilities Planning</t>
  </si>
  <si>
    <t>District Director of Public Affairs and Government Relations</t>
  </si>
  <si>
    <t>Dean, Students and Counseling Services</t>
  </si>
  <si>
    <t>District Director of Finance</t>
  </si>
  <si>
    <t>District Chief Technology Officer</t>
  </si>
  <si>
    <t xml:space="preserve">Yes </t>
  </si>
  <si>
    <t>Cell phone stipend: $130/ mo, $1560/ yr</t>
  </si>
  <si>
    <t>yes</t>
  </si>
  <si>
    <t>all</t>
  </si>
  <si>
    <t>no</t>
  </si>
  <si>
    <t>West Hills CCD*</t>
  </si>
  <si>
    <t xml:space="preserve">No   </t>
  </si>
  <si>
    <t>2020 ALL MULTIPLE-DISTRICT COLLEGES:</t>
  </si>
  <si>
    <t xml:space="preserve"> *This district position was not represented in the 2020 salary survey. Data displayed is for the last year this district participated.</t>
  </si>
  <si>
    <t>Senior Director, Facilities Planning</t>
  </si>
  <si>
    <t>Chief Information Technology Officer</t>
  </si>
  <si>
    <t>Long Term Care $150 annual premium, Life Insurance - the District shall pay the premium for a Term Life insurance plan in the amount of the chancellor's annual salary; Memberships $2,000, Reimburse business expenses incurred</t>
  </si>
  <si>
    <t>Administrative Director to the Chancellor and Governing Board Operations</t>
  </si>
  <si>
    <t>Associate Vice Chancellor, Economic &amp; Workforce Development</t>
  </si>
  <si>
    <t>Executive Director of the BC Foundation</t>
  </si>
  <si>
    <r>
      <t>Interim</t>
    </r>
    <r>
      <rPr>
        <b/>
        <sz val="11"/>
        <rFont val="Calibri"/>
        <family val="2"/>
        <scheme val="minor"/>
      </rPr>
      <t xml:space="preserve"> </t>
    </r>
    <r>
      <rPr>
        <sz val="11"/>
        <rFont val="Calibri"/>
        <family val="2"/>
        <scheme val="minor"/>
      </rPr>
      <t>Vice Chancellor, Educational Services and Strategic Planning</t>
    </r>
  </si>
  <si>
    <t>Director, Facilities Maintenance and Operations</t>
  </si>
  <si>
    <t>Director, Learning Resource Center</t>
  </si>
  <si>
    <t>Vice Chancellor, Business &amp; Fiscal</t>
  </si>
  <si>
    <t>District Police Department was recently moved under VC of HR</t>
  </si>
  <si>
    <t>Director, Facilities, Maintenance &amp; Operations</t>
  </si>
  <si>
    <t>One Chief Technology Officer at the District level with Directors at each college.</t>
  </si>
  <si>
    <t>Dean of Academic Success, Grants &amp; Learning Services</t>
  </si>
  <si>
    <t>Also have a Director of Library and Learning Support Services, but this position oversees Tutoring Services.</t>
  </si>
  <si>
    <t>There is a Director, Marketing &amp; Public Relations at the campus level as well.</t>
  </si>
  <si>
    <t>All Qualified</t>
  </si>
  <si>
    <t>EAP, Short and Long Term Disability, Dep Life</t>
  </si>
  <si>
    <t>Executive Vice Chancellor,</t>
  </si>
  <si>
    <t>Director of Community Relations and Marketing</t>
  </si>
  <si>
    <t>Dean, Strategic Partnerships and Workforce Development</t>
  </si>
  <si>
    <t>Manager of Outreach Services</t>
  </si>
  <si>
    <t>Vice President, Instruction</t>
  </si>
  <si>
    <t>Vice President of Administrative Services</t>
  </si>
  <si>
    <t>Dean, Instruction</t>
  </si>
  <si>
    <t>Dean, Instruction - Library &amp; Learning Resources</t>
  </si>
  <si>
    <t>Executive Director of Public &amp; Legislative Relations</t>
  </si>
  <si>
    <t>Director of College Relations &amp; Outreach</t>
  </si>
  <si>
    <t>Dean, Students</t>
  </si>
  <si>
    <t>Executive Director of SCCC Foundation</t>
  </si>
  <si>
    <t>Director, Public Affairs &amp; Marketing</t>
  </si>
  <si>
    <t>Public Information Requests; Press Releases; Media Communications &amp; Relations, District-wide Marketing, and Website</t>
  </si>
  <si>
    <t>Associate VC, Strategic Partnerships, Enrollment, and Advancement</t>
  </si>
  <si>
    <t>Cell phone stipend $80/month, $960/year</t>
  </si>
  <si>
    <t>West Valley-Mission CCD</t>
  </si>
  <si>
    <t>Associate Vice Chancellor, Finance &amp; Administration</t>
  </si>
  <si>
    <t>Director, Facilities Maintenance</t>
  </si>
  <si>
    <t>Associate Vice Chancellor, Information and Educational Technology</t>
  </si>
  <si>
    <t>$6,000/year Expense Stipend</t>
  </si>
  <si>
    <t>Associate Vice Chancellor, Governmental Relations and Public Communications</t>
  </si>
  <si>
    <t>The purpose of this position is to serve as an executive officer and to be responsible for the operation of a major district-wide function; to administer and manage the governmental relations and public communications functions and participate in district policy making; and to provide highly responsible and complex administrative support to the Chancellor.</t>
  </si>
  <si>
    <t>Program Director II, Student Programs</t>
  </si>
  <si>
    <t>Workforce developtment, CTE programs</t>
  </si>
  <si>
    <t>Executive Director, College Advancement</t>
  </si>
  <si>
    <t>Vice Chancellor of Educational Support Services</t>
  </si>
  <si>
    <t>Senior Director of Human Resources</t>
  </si>
  <si>
    <t>Senior Director of Information Technology</t>
  </si>
  <si>
    <t xml:space="preserve">Direct, train, supervise, discipline and evaluate supervisors and staff in the operations and grounds departments to ensure the timely and efficient completion of assigned tasks relating to the overall upkeep and maintenance of the campus facilities </t>
  </si>
  <si>
    <t>2021 ALL MULTIPLE-DISTRICT COLLEGES:</t>
  </si>
  <si>
    <t xml:space="preserve"> *This district position was not represented in the 2021 salary survey. Data displayed is for the last year this district participated.</t>
  </si>
  <si>
    <t>Vice President, Academic Services - Las Positas College</t>
  </si>
  <si>
    <t>Vice President, Student Services - Chabot College</t>
  </si>
  <si>
    <t>Vice President, Administrative Services - Chabot College</t>
  </si>
  <si>
    <t>Director, Admissions and Records - Chabot College</t>
  </si>
  <si>
    <t>Dean - LPC</t>
  </si>
  <si>
    <t>Expense Allowance $2400</t>
  </si>
  <si>
    <t>Vacant</t>
  </si>
  <si>
    <t xml:space="preserve">Work Allowance $2400 </t>
  </si>
  <si>
    <t>Executive Dean Business and Career Education</t>
  </si>
  <si>
    <t>District Director, Institutional Research, Planning and Institutional Effectiveness</t>
  </si>
  <si>
    <t>401(a) retirement plan - Annual value: $7,200</t>
  </si>
  <si>
    <t>Director, College Operations</t>
  </si>
  <si>
    <t>classified</t>
  </si>
  <si>
    <t>Foothill-De Anza CCD</t>
  </si>
  <si>
    <t>Director, Community and Workforce Partnerships</t>
  </si>
  <si>
    <t xml:space="preserve">Under the direction of the assigned administrator, the Director, Community and Workforce Partnerships is responsible for the planning and implementation of programs and projects that strategically engage districtwide efforts involving both colleges in high school and adult education partnerships, as well as in workforce and economic development to support the District’s mission and goals to serve the East County community. </t>
  </si>
  <si>
    <t>Director, Public Information, Government Relations, and Community Relations</t>
  </si>
  <si>
    <t xml:space="preserve">Under the direction of the assigned manager, develop the District's external and internal relations in the following areas:  community and business relations, marketing and outreach, media relations and advocacy; government relations, including legislative advocacy; employee communication; and planning and research related to these areas.  Direct development and implementation of the District legislative advocacy initiatives.  Implement strategies to communicate District initiatives and community outreach efforts.  </t>
  </si>
  <si>
    <t>Associate Vice Chancellor, Technology</t>
  </si>
  <si>
    <t>Dean of Students</t>
  </si>
  <si>
    <t>Director, Research Analysis &amp; Reporting</t>
  </si>
  <si>
    <t>Director, Outreach Services</t>
  </si>
  <si>
    <t xml:space="preserve">Dean of Institutional Effectiveness </t>
  </si>
  <si>
    <t>Interim Administrative Assistant, Chancellor</t>
  </si>
  <si>
    <t>Director of Accounting (vacant)</t>
  </si>
  <si>
    <t>Vice Chancellor Educational Programs &amp; Institutional Effectiveness</t>
  </si>
  <si>
    <t>can buyout up to 10 days of accrued vacation balance, 1 time in FY21-22.</t>
  </si>
  <si>
    <t>Associate Vice Chancellor, Resource Development</t>
  </si>
  <si>
    <t>$6,600 Travel/Mileage per year</t>
  </si>
  <si>
    <t>Associate VP, Workforce &amp; Online</t>
  </si>
  <si>
    <t>Oversee operations at Business &amp; Econ. Development Center and Training Source, Workforce Development, Online Development, Economic Development.</t>
  </si>
  <si>
    <t>Student Support Supervisor</t>
  </si>
  <si>
    <t>Associate VC, Information Technology</t>
  </si>
  <si>
    <t>Associate Vice Chancellor, Instruction</t>
  </si>
  <si>
    <t>Deputy Chancellor (Education, Technology)</t>
  </si>
  <si>
    <t>Los Rios CCD</t>
  </si>
  <si>
    <t>Director, Grants/Economic and Workforce Development</t>
  </si>
  <si>
    <t>NOCCCD</t>
  </si>
  <si>
    <t>College Director of Financial Aid</t>
  </si>
  <si>
    <t>Vice Preisdent of Administrative Services</t>
  </si>
  <si>
    <t>Executive Director College Advancement</t>
  </si>
  <si>
    <t>Chief Communications Officer</t>
  </si>
  <si>
    <t>Vice Chancellor, People and Culture</t>
  </si>
  <si>
    <t>Overall responsibility to the Chancellor for all aspects of District Human Resources and employer-employee relations. Provides supervision for assigned managers in the HR and Risk Management departments; and serves as the District's Equal Employment Opportunity Officer, Title IX Coordinator, and ADA/504 Coordinator; also serves as member of Chancellor's Cabinet.</t>
  </si>
  <si>
    <t>VC Business Services</t>
  </si>
  <si>
    <t>Currently Vacant</t>
  </si>
  <si>
    <t>Vice Chancellor, Human Resources &amp; Employee Relations</t>
  </si>
  <si>
    <t>RCCD has 3 Presidents, and currently, the Riverside City College President is paid the highest salary at $282,196, with Moreno Valley College and Norco College ast $256,369.</t>
  </si>
  <si>
    <t>80% Tuition Reimbursement, EAP, District paid basic life insurance; 2 membership/dues</t>
  </si>
  <si>
    <t>incl. in expense allowance</t>
  </si>
  <si>
    <t>Executive Director, Economic Development &amp; Corporate Training</t>
  </si>
  <si>
    <t>Vice Chancellor, Human Resources &amp; Police Services</t>
  </si>
  <si>
    <t>VC of Educational &amp; Student Support Services</t>
  </si>
  <si>
    <t>Not Applicable</t>
  </si>
  <si>
    <t>VC Instuctional Services</t>
  </si>
  <si>
    <t>Deferred Compensation Plan $15,000</t>
  </si>
  <si>
    <t>Vice Chancellor, Information Technology and Institutional Effectiveness (vacant)</t>
  </si>
  <si>
    <t>San Jose Evergreen CCD</t>
  </si>
  <si>
    <t>Cellphone $960 Per Year</t>
  </si>
  <si>
    <t>Research, review, andalyze statistical infomration regarding student enrollments, demographics, graduation rates, transfer rates etc.</t>
  </si>
  <si>
    <t>Student outreach and recruitment: . Under direction, the position analyzes marketing, enrollment and retention trends to strategically plan a variety of recruitment programs, services and outreach activities related to enhancing college admissions, retention and community partnerships</t>
  </si>
  <si>
    <t xml:space="preserve">All </t>
  </si>
  <si>
    <t>Vice Chancellor of Educational and Technology Services</t>
  </si>
  <si>
    <t>VC, Educational and Technology Services</t>
  </si>
  <si>
    <t xml:space="preserve">Chancellor </t>
  </si>
  <si>
    <t>Executive Director, Research &amp; Institutional Effectiveness</t>
  </si>
  <si>
    <t>District Director of Maintenance &amp; Operations</t>
  </si>
  <si>
    <t>$6,000/stipend expense</t>
  </si>
  <si>
    <t>Director of the Library and Learning Center</t>
  </si>
  <si>
    <t>Vice Chancellor of District Administrative Services</t>
  </si>
  <si>
    <t>Cell phone stipend $60/month, $720/year</t>
  </si>
  <si>
    <t>Foundation Director</t>
  </si>
  <si>
    <t>Outreach and Recruitment Specialist</t>
  </si>
  <si>
    <t>n</t>
  </si>
  <si>
    <t>Associate Vice Chancellor of Human Resources</t>
  </si>
  <si>
    <t>Vice Chancellor of Administrative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</si>
</sst>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_(* #,##0.00_);_(* \(#,##0.00\);_(* &quot;0&quot;_);_(@_)"/>
    <numFmt numFmtId="167" formatCode="_(* #,##0_);_(* \(#,##0\);_(* &quot;0&quot;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top/>
      <bottom/>
      <diagonal/>
    </border>
    <border>
      <left style="thin">
        <color auto="1"/>
      </left>
      <right/>
      <top/>
      <bottom style="thin">
        <color indexed="64"/>
      </bottom>
      <diagonal/>
    </border>
    <border>
      <left/>
      <right style="thin">
        <color indexed="64"/>
      </right>
      <top style="thin">
        <color rgb="FFBFBFBF"/>
      </top>
      <bottom style="thin">
        <color rgb="FFBFBFBF"/>
      </bottom>
      <diagonal/>
    </border>
    <border>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115">
    <xf numFmtId="0" fontId="0" fillId="0" borderId="0" xfId="0"/>
    <xf numFmtId="0" fontId="18" fillId="0" borderId="17" xfId="0" applyFont="1" applyFill="1" applyBorder="1" applyAlignment="1">
      <alignment vertical="top" wrapText="1"/>
    </xf>
    <xf numFmtId="0" fontId="18" fillId="0" borderId="14" xfId="0" applyFont="1" applyBorder="1" applyAlignment="1">
      <alignment wrapText="1"/>
    </xf>
    <xf numFmtId="0" fontId="18" fillId="0" borderId="14" xfId="0" applyFont="1" applyBorder="1" applyAlignment="1">
      <alignment vertical="top"/>
    </xf>
    <xf numFmtId="0" fontId="18" fillId="0" borderId="14" xfId="0" applyFont="1" applyBorder="1" applyAlignment="1">
      <alignment vertical="top" wrapText="1"/>
    </xf>
    <xf numFmtId="0" fontId="18" fillId="0" borderId="14" xfId="7" applyFont="1" applyFill="1" applyBorder="1" applyAlignment="1">
      <alignment vertical="top"/>
    </xf>
    <xf numFmtId="8" fontId="18" fillId="0" borderId="0" xfId="0" applyNumberFormat="1" applyFont="1"/>
    <xf numFmtId="0" fontId="18" fillId="0" borderId="11" xfId="0" applyFont="1" applyBorder="1" applyAlignment="1">
      <alignment vertical="top" wrapText="1"/>
    </xf>
    <xf numFmtId="164" fontId="18" fillId="0" borderId="11" xfId="0" applyNumberFormat="1" applyFont="1" applyBorder="1" applyAlignment="1">
      <alignment vertical="top" wrapText="1"/>
    </xf>
    <xf numFmtId="0" fontId="18" fillId="0" borderId="12" xfId="0" applyFont="1" applyBorder="1" applyAlignment="1">
      <alignment horizontal="left" vertical="top" wrapText="1"/>
    </xf>
    <xf numFmtId="0" fontId="18" fillId="0" borderId="12" xfId="0" applyFont="1" applyBorder="1" applyAlignment="1">
      <alignment vertical="top" wrapText="1"/>
    </xf>
    <xf numFmtId="164" fontId="18" fillId="0" borderId="12" xfId="0" applyNumberFormat="1" applyFont="1" applyBorder="1" applyAlignment="1">
      <alignment vertical="top" wrapText="1"/>
    </xf>
    <xf numFmtId="0" fontId="18" fillId="0" borderId="18" xfId="0" applyFont="1" applyBorder="1" applyAlignment="1">
      <alignment vertical="top" wrapText="1"/>
    </xf>
    <xf numFmtId="0" fontId="18" fillId="0" borderId="18" xfId="0" applyFont="1" applyBorder="1" applyAlignment="1">
      <alignment wrapText="1"/>
    </xf>
    <xf numFmtId="0" fontId="18" fillId="0" borderId="11" xfId="0" applyFont="1" applyBorder="1" applyAlignment="1">
      <alignment vertical="top"/>
    </xf>
    <xf numFmtId="164" fontId="18" fillId="0" borderId="12" xfId="0" applyNumberFormat="1" applyFont="1" applyBorder="1" applyAlignment="1">
      <alignment horizontal="right" vertical="top" wrapText="1"/>
    </xf>
    <xf numFmtId="9" fontId="18" fillId="0" borderId="12" xfId="0" applyNumberFormat="1" applyFont="1" applyBorder="1" applyAlignment="1">
      <alignment vertical="top" wrapText="1"/>
    </xf>
    <xf numFmtId="0" fontId="18" fillId="0" borderId="13" xfId="0" applyFont="1" applyBorder="1" applyAlignment="1">
      <alignment horizontal="left" vertical="top" wrapText="1"/>
    </xf>
    <xf numFmtId="0" fontId="18" fillId="0" borderId="13" xfId="0" applyFont="1" applyBorder="1" applyAlignment="1">
      <alignment vertical="top" wrapText="1"/>
    </xf>
    <xf numFmtId="164" fontId="18" fillId="0" borderId="13" xfId="0" applyNumberFormat="1" applyFont="1" applyBorder="1" applyAlignment="1">
      <alignment vertical="top" wrapText="1"/>
    </xf>
    <xf numFmtId="164" fontId="18" fillId="0" borderId="12" xfId="42" applyNumberFormat="1" applyFont="1" applyFill="1" applyBorder="1" applyAlignment="1">
      <alignment vertical="top" wrapText="1"/>
    </xf>
    <xf numFmtId="165" fontId="18" fillId="0" borderId="12" xfId="0" applyNumberFormat="1" applyFont="1" applyBorder="1" applyAlignment="1">
      <alignment vertical="top" wrapText="1"/>
    </xf>
    <xf numFmtId="6" fontId="18" fillId="0" borderId="12" xfId="0" applyNumberFormat="1" applyFont="1" applyBorder="1" applyAlignment="1">
      <alignment vertical="top" wrapText="1"/>
    </xf>
    <xf numFmtId="0" fontId="18" fillId="0" borderId="19" xfId="0" applyFont="1" applyBorder="1" applyAlignment="1">
      <alignment vertical="top" wrapText="1"/>
    </xf>
    <xf numFmtId="0" fontId="18" fillId="0" borderId="23" xfId="0" applyFont="1" applyBorder="1" applyAlignment="1">
      <alignment wrapText="1"/>
    </xf>
    <xf numFmtId="1" fontId="19" fillId="33"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center" vertical="center" wrapText="1" shrinkToFit="1"/>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1" fontId="19" fillId="34"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left" vertical="center" wrapText="1"/>
    </xf>
    <xf numFmtId="0" fontId="18" fillId="0" borderId="0" xfId="0" applyFont="1" applyFill="1" applyAlignment="1">
      <alignment vertical="top" wrapText="1"/>
    </xf>
    <xf numFmtId="0" fontId="18" fillId="0" borderId="12" xfId="0" applyFont="1" applyFill="1" applyBorder="1" applyAlignment="1">
      <alignment horizontal="left" vertical="top" wrapText="1"/>
    </xf>
    <xf numFmtId="0" fontId="18" fillId="0" borderId="0" xfId="7" applyFont="1" applyFill="1"/>
    <xf numFmtId="0" fontId="18" fillId="0" borderId="0" xfId="7" applyFont="1" applyFill="1" applyAlignment="1">
      <alignment vertical="top"/>
    </xf>
    <xf numFmtId="0" fontId="18" fillId="0" borderId="15" xfId="7" applyFont="1" applyFill="1" applyBorder="1" applyAlignment="1">
      <alignment vertical="top"/>
    </xf>
    <xf numFmtId="0" fontId="18" fillId="0" borderId="15" xfId="7" applyFont="1" applyFill="1" applyBorder="1"/>
    <xf numFmtId="0" fontId="18" fillId="0" borderId="15" xfId="7" applyFont="1" applyFill="1" applyBorder="1" applyAlignment="1">
      <alignment vertical="top" wrapText="1"/>
    </xf>
    <xf numFmtId="0" fontId="18" fillId="0" borderId="12" xfId="0" applyFont="1" applyFill="1" applyBorder="1" applyAlignment="1">
      <alignment vertical="top" wrapText="1"/>
    </xf>
    <xf numFmtId="164" fontId="19" fillId="33" borderId="10" xfId="0" applyNumberFormat="1" applyFont="1" applyFill="1" applyBorder="1" applyAlignment="1">
      <alignment horizontal="center" vertical="center" wrapText="1"/>
    </xf>
    <xf numFmtId="0" fontId="18" fillId="0" borderId="11" xfId="0" applyFont="1" applyFill="1" applyBorder="1" applyAlignment="1">
      <alignment vertical="top" wrapText="1"/>
    </xf>
    <xf numFmtId="164" fontId="18" fillId="0" borderId="11" xfId="0" applyNumberFormat="1" applyFont="1" applyFill="1" applyBorder="1" applyAlignment="1">
      <alignment vertical="top" wrapText="1"/>
    </xf>
    <xf numFmtId="0" fontId="18" fillId="0" borderId="10" xfId="0" applyFont="1" applyBorder="1" applyAlignment="1">
      <alignment vertical="top"/>
    </xf>
    <xf numFmtId="0" fontId="18" fillId="0" borderId="0" xfId="0" applyFont="1" applyAlignment="1">
      <alignment wrapText="1"/>
    </xf>
    <xf numFmtId="0" fontId="18" fillId="39" borderId="13" xfId="0" applyFont="1" applyFill="1" applyBorder="1" applyAlignment="1">
      <alignment vertical="top" wrapText="1"/>
    </xf>
    <xf numFmtId="0" fontId="18" fillId="0" borderId="0" xfId="0" applyFont="1" applyAlignment="1">
      <alignment horizontal="left"/>
    </xf>
    <xf numFmtId="0" fontId="20" fillId="0" borderId="0" xfId="0" applyFont="1"/>
    <xf numFmtId="0" fontId="18" fillId="0" borderId="0" xfId="0" applyFont="1"/>
    <xf numFmtId="164" fontId="18" fillId="0" borderId="0" xfId="0" applyNumberFormat="1" applyFont="1"/>
    <xf numFmtId="164" fontId="18" fillId="0" borderId="12" xfId="0" applyNumberFormat="1" applyFont="1" applyFill="1" applyBorder="1" applyAlignment="1">
      <alignment vertical="top" wrapText="1"/>
    </xf>
    <xf numFmtId="0" fontId="18" fillId="0" borderId="18" xfId="0" applyFont="1" applyFill="1" applyBorder="1" applyAlignment="1">
      <alignment vertical="top" wrapText="1"/>
    </xf>
    <xf numFmtId="0" fontId="18" fillId="0" borderId="15" xfId="0" applyFont="1" applyBorder="1"/>
    <xf numFmtId="0" fontId="18" fillId="0" borderId="15" xfId="0" applyFont="1" applyBorder="1" applyAlignment="1">
      <alignment wrapText="1"/>
    </xf>
    <xf numFmtId="0" fontId="18" fillId="0" borderId="15" xfId="0" applyFont="1" applyBorder="1" applyAlignment="1">
      <alignment vertical="top"/>
    </xf>
    <xf numFmtId="0" fontId="18" fillId="0" borderId="15" xfId="0" applyFont="1" applyBorder="1" applyAlignment="1">
      <alignment vertical="top" wrapText="1"/>
    </xf>
    <xf numFmtId="0" fontId="18" fillId="0" borderId="0" xfId="0" applyFont="1" applyAlignment="1">
      <alignment vertical="top"/>
    </xf>
    <xf numFmtId="0" fontId="18" fillId="0" borderId="0" xfId="0" applyFont="1" applyAlignment="1">
      <alignment vertical="top" wrapText="1"/>
    </xf>
    <xf numFmtId="0" fontId="18" fillId="0" borderId="20" xfId="0" applyFont="1" applyBorder="1" applyAlignment="1">
      <alignment vertical="top"/>
    </xf>
    <xf numFmtId="0" fontId="18" fillId="0" borderId="16" xfId="0" applyFont="1" applyBorder="1"/>
    <xf numFmtId="0" fontId="18" fillId="35" borderId="0" xfId="0" applyFont="1" applyFill="1" applyAlignment="1">
      <alignment horizontal="left"/>
    </xf>
    <xf numFmtId="0" fontId="18" fillId="35" borderId="0" xfId="0" applyFont="1" applyFill="1" applyAlignment="1">
      <alignment vertical="top"/>
    </xf>
    <xf numFmtId="0" fontId="18" fillId="35" borderId="0" xfId="0" applyFont="1" applyFill="1"/>
    <xf numFmtId="164" fontId="18" fillId="35" borderId="0" xfId="0" applyNumberFormat="1" applyFont="1" applyFill="1" applyAlignment="1">
      <alignment vertical="top"/>
    </xf>
    <xf numFmtId="1" fontId="18" fillId="35" borderId="0" xfId="0" applyNumberFormat="1" applyFont="1" applyFill="1" applyAlignment="1">
      <alignment vertical="top"/>
    </xf>
    <xf numFmtId="0" fontId="18" fillId="33" borderId="0" xfId="0" applyFont="1" applyFill="1" applyAlignment="1">
      <alignment horizontal="left"/>
    </xf>
    <xf numFmtId="0" fontId="18" fillId="33" borderId="0" xfId="0" applyFont="1" applyFill="1" applyAlignment="1">
      <alignment vertical="top"/>
    </xf>
    <xf numFmtId="0" fontId="18" fillId="33" borderId="0" xfId="0" applyFont="1" applyFill="1"/>
    <xf numFmtId="164" fontId="18" fillId="33" borderId="0" xfId="0" applyNumberFormat="1" applyFont="1" applyFill="1" applyAlignment="1">
      <alignment vertical="top"/>
    </xf>
    <xf numFmtId="1" fontId="18" fillId="33" borderId="0" xfId="0" applyNumberFormat="1" applyFont="1" applyFill="1" applyAlignment="1">
      <alignment vertical="top"/>
    </xf>
    <xf numFmtId="0" fontId="18" fillId="36" borderId="0" xfId="0" applyFont="1" applyFill="1" applyAlignment="1">
      <alignment horizontal="left"/>
    </xf>
    <xf numFmtId="0" fontId="18" fillId="36" borderId="0" xfId="0" applyFont="1" applyFill="1" applyAlignment="1">
      <alignment vertical="top"/>
    </xf>
    <xf numFmtId="0" fontId="18" fillId="36" borderId="0" xfId="0" applyFont="1" applyFill="1"/>
    <xf numFmtId="164" fontId="18" fillId="36" borderId="0" xfId="0" applyNumberFormat="1" applyFont="1" applyFill="1" applyAlignment="1">
      <alignment vertical="top"/>
    </xf>
    <xf numFmtId="1" fontId="18" fillId="36" borderId="0" xfId="0" applyNumberFormat="1" applyFont="1" applyFill="1" applyAlignment="1">
      <alignment vertical="top"/>
    </xf>
    <xf numFmtId="0" fontId="18" fillId="37" borderId="0" xfId="0" applyFont="1" applyFill="1" applyAlignment="1">
      <alignment horizontal="left"/>
    </xf>
    <xf numFmtId="0" fontId="18" fillId="37" borderId="0" xfId="0" applyFont="1" applyFill="1" applyAlignment="1">
      <alignment vertical="top"/>
    </xf>
    <xf numFmtId="0" fontId="18" fillId="37" borderId="0" xfId="0" applyFont="1" applyFill="1"/>
    <xf numFmtId="164" fontId="18" fillId="37" borderId="0" xfId="0" applyNumberFormat="1" applyFont="1" applyFill="1" applyAlignment="1">
      <alignment vertical="top"/>
    </xf>
    <xf numFmtId="1" fontId="18" fillId="37" borderId="0" xfId="0" applyNumberFormat="1" applyFont="1" applyFill="1" applyAlignment="1">
      <alignment vertical="top"/>
    </xf>
    <xf numFmtId="3" fontId="18" fillId="38" borderId="0" xfId="0" applyNumberFormat="1" applyFont="1" applyFill="1" applyAlignment="1">
      <alignment horizontal="left"/>
    </xf>
    <xf numFmtId="3" fontId="18" fillId="38" borderId="0" xfId="0" applyNumberFormat="1" applyFont="1" applyFill="1" applyAlignment="1">
      <alignment vertical="top"/>
    </xf>
    <xf numFmtId="3" fontId="18" fillId="38" borderId="0" xfId="0" applyNumberFormat="1" applyFont="1" applyFill="1"/>
    <xf numFmtId="0" fontId="18" fillId="38" borderId="0" xfId="0" applyFont="1" applyFill="1"/>
    <xf numFmtId="0" fontId="18" fillId="0" borderId="20" xfId="0" applyFont="1" applyBorder="1" applyAlignment="1">
      <alignment vertical="top" wrapText="1"/>
    </xf>
    <xf numFmtId="0" fontId="18" fillId="0" borderId="16" xfId="0" applyFont="1" applyBorder="1" applyAlignment="1">
      <alignment wrapText="1"/>
    </xf>
    <xf numFmtId="0" fontId="18" fillId="0" borderId="13" xfId="0" applyFont="1" applyBorder="1"/>
    <xf numFmtId="0" fontId="18" fillId="0" borderId="21" xfId="0" applyFont="1" applyBorder="1" applyAlignment="1">
      <alignment vertical="top"/>
    </xf>
    <xf numFmtId="0" fontId="18" fillId="0" borderId="13" xfId="0" applyFont="1" applyBorder="1" applyAlignment="1">
      <alignment wrapText="1"/>
    </xf>
    <xf numFmtId="0" fontId="18" fillId="0" borderId="16" xfId="0" applyFont="1" applyBorder="1" applyAlignment="1">
      <alignment vertical="top"/>
    </xf>
    <xf numFmtId="0" fontId="18" fillId="0" borderId="20" xfId="0" applyFont="1" applyBorder="1"/>
    <xf numFmtId="0" fontId="18" fillId="0" borderId="21" xfId="0" applyFont="1" applyBorder="1"/>
    <xf numFmtId="0" fontId="18" fillId="0" borderId="22" xfId="0" applyFont="1" applyBorder="1" applyAlignment="1">
      <alignment vertical="top" wrapText="1"/>
    </xf>
    <xf numFmtId="164" fontId="18" fillId="0" borderId="22" xfId="0" applyNumberFormat="1" applyFont="1" applyBorder="1" applyAlignment="1">
      <alignment vertical="top" wrapText="1"/>
    </xf>
    <xf numFmtId="3" fontId="18" fillId="38" borderId="0" xfId="0" applyNumberFormat="1" applyFont="1" applyFill="1" applyAlignment="1">
      <alignment vertical="top" wrapText="1"/>
    </xf>
    <xf numFmtId="164" fontId="18" fillId="0" borderId="12" xfId="0" applyNumberFormat="1" applyFont="1" applyBorder="1" applyAlignment="1">
      <alignment vertical="top"/>
    </xf>
    <xf numFmtId="0" fontId="18" fillId="0" borderId="12" xfId="0" applyFont="1" applyBorder="1" applyAlignment="1">
      <alignment vertical="top"/>
    </xf>
    <xf numFmtId="0" fontId="18" fillId="0" borderId="11" xfId="0" applyFont="1" applyFill="1" applyBorder="1" applyAlignment="1">
      <alignment horizontal="left" vertical="top" wrapText="1"/>
    </xf>
    <xf numFmtId="0" fontId="18" fillId="0" borderId="14" xfId="0" applyFont="1" applyFill="1" applyBorder="1" applyAlignment="1">
      <alignment vertical="top" wrapText="1"/>
    </xf>
    <xf numFmtId="0" fontId="18" fillId="0" borderId="12" xfId="0" applyFont="1" applyBorder="1" applyAlignment="1">
      <alignment horizontal="left" vertical="top"/>
    </xf>
    <xf numFmtId="12" fontId="18" fillId="0" borderId="12" xfId="0" applyNumberFormat="1" applyFont="1" applyBorder="1" applyAlignment="1">
      <alignment vertical="top" wrapText="1"/>
    </xf>
    <xf numFmtId="166" fontId="18" fillId="0" borderId="0" xfId="42" applyNumberFormat="1" applyFont="1" applyFill="1" applyAlignment="1" applyProtection="1">
      <alignment horizontal="left" indent="1"/>
    </xf>
    <xf numFmtId="164" fontId="18" fillId="0" borderId="12" xfId="0" applyNumberFormat="1" applyFont="1" applyBorder="1" applyAlignment="1">
      <alignment vertical="center" wrapText="1"/>
    </xf>
    <xf numFmtId="0" fontId="18" fillId="0" borderId="14" xfId="0" applyFont="1" applyFill="1" applyBorder="1"/>
    <xf numFmtId="0" fontId="18" fillId="0" borderId="18" xfId="0" applyFont="1" applyBorder="1" applyAlignment="1">
      <alignment vertical="top"/>
    </xf>
    <xf numFmtId="0" fontId="18" fillId="0" borderId="14" xfId="0" applyFont="1" applyFill="1" applyBorder="1" applyAlignment="1">
      <alignment vertical="top"/>
    </xf>
    <xf numFmtId="164" fontId="18" fillId="0" borderId="12" xfId="0" applyNumberFormat="1" applyFont="1" applyBorder="1" applyAlignment="1">
      <alignment wrapText="1"/>
    </xf>
    <xf numFmtId="0" fontId="18" fillId="0" borderId="12" xfId="0" applyFont="1" applyBorder="1" applyAlignment="1">
      <alignment wrapText="1"/>
    </xf>
    <xf numFmtId="0" fontId="18" fillId="0" borderId="17" xfId="0" applyFont="1" applyFill="1" applyBorder="1" applyAlignment="1">
      <alignment wrapText="1"/>
    </xf>
    <xf numFmtId="0" fontId="18" fillId="0" borderId="15" xfId="7" applyFont="1" applyFill="1" applyBorder="1" applyAlignment="1"/>
    <xf numFmtId="0" fontId="18" fillId="0" borderId="0" xfId="7" applyFont="1" applyFill="1" applyAlignment="1"/>
    <xf numFmtId="3" fontId="18" fillId="0" borderId="12" xfId="0" applyNumberFormat="1" applyFont="1" applyBorder="1" applyAlignment="1">
      <alignment horizontal="left" vertical="top" wrapText="1"/>
    </xf>
    <xf numFmtId="0" fontId="18" fillId="0" borderId="14" xfId="0" applyFont="1" applyFill="1" applyBorder="1" applyAlignment="1">
      <alignment wrapText="1"/>
    </xf>
    <xf numFmtId="8" fontId="18" fillId="0" borderId="0" xfId="0" applyNumberFormat="1" applyFont="1" applyFill="1" applyAlignment="1">
      <alignment vertical="top"/>
    </xf>
    <xf numFmtId="8" fontId="18" fillId="0" borderId="0" xfId="0" applyNumberFormat="1" applyFont="1" applyFill="1"/>
    <xf numFmtId="167" fontId="18" fillId="0" borderId="0" xfId="42" applyNumberFormat="1" applyFont="1" applyFill="1" applyAlignment="1" applyProtection="1">
      <alignment horizontal="left" inden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39"/>
  <sheetViews>
    <sheetView tabSelected="1" zoomScaleNormal="100" workbookViewId="0">
      <pane xSplit="3" ySplit="1" topLeftCell="D2" activePane="bottomRight" state="frozen"/>
      <selection activeCell="E6" sqref="E6"/>
      <selection pane="topRight" activeCell="E6" sqref="E6"/>
      <selection pane="bottomLeft" activeCell="E6" sqref="E6"/>
      <selection pane="bottomRight" activeCell="D2" sqref="D2"/>
    </sheetView>
  </sheetViews>
  <sheetFormatPr defaultColWidth="9.140625" defaultRowHeight="15" customHeight="1" x14ac:dyDescent="0.25"/>
  <cols>
    <col min="1" max="1" width="5.140625" style="45" bestFit="1" customWidth="1"/>
    <col min="2" max="2" width="25.5703125" style="47" customWidth="1"/>
    <col min="3" max="3" width="22.5703125" style="47" bestFit="1" customWidth="1"/>
    <col min="4" max="4" width="11.28515625" style="48" bestFit="1" customWidth="1"/>
    <col min="5" max="5" width="14.7109375" style="47" bestFit="1" customWidth="1"/>
    <col min="6" max="6" width="23" style="48" bestFit="1" customWidth="1"/>
    <col min="7" max="7" width="10.140625" style="48" bestFit="1" customWidth="1"/>
    <col min="8" max="8" width="18.28515625" style="47" bestFit="1" customWidth="1"/>
    <col min="9" max="9" width="23" style="48" bestFit="1" customWidth="1"/>
    <col min="10" max="10" width="8.5703125" style="47" customWidth="1"/>
    <col min="11" max="11" width="8.85546875" style="47" bestFit="1" customWidth="1"/>
    <col min="12" max="12" width="8.5703125" style="47" bestFit="1" customWidth="1"/>
    <col min="13" max="13" width="10.42578125" style="47" bestFit="1" customWidth="1"/>
    <col min="14" max="14" width="11.85546875" style="48" bestFit="1" customWidth="1"/>
    <col min="15" max="15" width="10.5703125" style="47" bestFit="1" customWidth="1"/>
    <col min="16" max="19" width="10.42578125" style="47" bestFit="1" customWidth="1"/>
    <col min="20" max="20" width="35.7109375" style="47" customWidth="1"/>
    <col min="21" max="21" width="10.5703125" style="48" customWidth="1"/>
    <col min="22" max="22" width="17.140625" style="48" customWidth="1"/>
    <col min="23" max="23" width="10.42578125" style="48" bestFit="1" customWidth="1"/>
    <col min="24" max="24" width="12" style="48" customWidth="1"/>
    <col min="25" max="25" width="13" style="48" bestFit="1" customWidth="1"/>
    <col min="26" max="26" width="15.7109375" style="48" customWidth="1"/>
    <col min="27" max="27" width="11.28515625" style="48" bestFit="1" customWidth="1"/>
    <col min="28" max="28" width="40.7109375" style="47" customWidth="1"/>
    <col min="29" max="29" width="14.42578125" style="48" customWidth="1"/>
    <col min="30" max="16384" width="9.140625" style="47"/>
  </cols>
  <sheetData>
    <row r="1" spans="1:29" s="25" customFormat="1" ht="60" x14ac:dyDescent="0.25">
      <c r="A1" s="30" t="s">
        <v>189</v>
      </c>
      <c r="B1" s="25" t="s">
        <v>258</v>
      </c>
      <c r="C1" s="26" t="s">
        <v>190</v>
      </c>
      <c r="D1" s="39" t="s">
        <v>214</v>
      </c>
      <c r="E1" s="28" t="s">
        <v>215</v>
      </c>
      <c r="F1" s="39" t="s">
        <v>216</v>
      </c>
      <c r="G1" s="39" t="s">
        <v>214</v>
      </c>
      <c r="H1" s="28" t="s">
        <v>215</v>
      </c>
      <c r="I1" s="39" t="s">
        <v>217</v>
      </c>
      <c r="J1" s="25" t="s">
        <v>218</v>
      </c>
      <c r="K1" s="25" t="s">
        <v>219</v>
      </c>
      <c r="L1" s="25" t="s">
        <v>223</v>
      </c>
      <c r="M1" s="25" t="s">
        <v>224</v>
      </c>
      <c r="N1" s="39" t="s">
        <v>225</v>
      </c>
      <c r="O1" s="28" t="s">
        <v>226</v>
      </c>
      <c r="P1" s="28" t="s">
        <v>227</v>
      </c>
      <c r="Q1" s="28" t="s">
        <v>228</v>
      </c>
      <c r="R1" s="28" t="s">
        <v>229</v>
      </c>
      <c r="S1" s="28" t="s">
        <v>230</v>
      </c>
      <c r="T1" s="28" t="s">
        <v>231</v>
      </c>
      <c r="U1" s="39" t="s">
        <v>232</v>
      </c>
      <c r="V1" s="39" t="s">
        <v>233</v>
      </c>
      <c r="W1" s="39" t="s">
        <v>234</v>
      </c>
      <c r="X1" s="39" t="s">
        <v>235</v>
      </c>
      <c r="Y1" s="39" t="s">
        <v>236</v>
      </c>
      <c r="Z1" s="39" t="s">
        <v>237</v>
      </c>
      <c r="AA1" s="39" t="s">
        <v>238</v>
      </c>
      <c r="AB1" s="28" t="s">
        <v>239</v>
      </c>
      <c r="AC1" s="39" t="s">
        <v>240</v>
      </c>
    </row>
    <row r="2" spans="1:29" s="56" customFormat="1" x14ac:dyDescent="0.25">
      <c r="A2" s="96">
        <v>2021</v>
      </c>
      <c r="B2" s="40" t="s">
        <v>173</v>
      </c>
      <c r="C2" s="97" t="s">
        <v>46</v>
      </c>
      <c r="D2" s="41">
        <v>340000</v>
      </c>
      <c r="E2" s="40"/>
      <c r="F2" s="41">
        <v>340000</v>
      </c>
      <c r="G2" s="41">
        <v>340000</v>
      </c>
      <c r="H2" s="40"/>
      <c r="I2" s="41">
        <v>340000</v>
      </c>
      <c r="J2" s="40">
        <v>17</v>
      </c>
      <c r="K2" s="40">
        <v>22</v>
      </c>
      <c r="L2" s="40">
        <v>3</v>
      </c>
      <c r="M2" s="40" t="s">
        <v>53</v>
      </c>
      <c r="N2" s="41">
        <v>46044.4</v>
      </c>
      <c r="O2" s="40" t="s">
        <v>48</v>
      </c>
      <c r="P2" s="40" t="s">
        <v>47</v>
      </c>
      <c r="Q2" s="40" t="s">
        <v>47</v>
      </c>
      <c r="R2" s="40" t="s">
        <v>47</v>
      </c>
      <c r="S2" s="40" t="s">
        <v>47</v>
      </c>
      <c r="T2" s="40"/>
      <c r="U2" s="41">
        <v>6000</v>
      </c>
      <c r="V2" s="41"/>
      <c r="W2" s="41">
        <v>15000</v>
      </c>
      <c r="X2" s="41"/>
      <c r="Y2" s="41">
        <v>960</v>
      </c>
      <c r="Z2" s="41"/>
      <c r="AA2" s="41"/>
      <c r="AB2" s="40"/>
      <c r="AC2" s="41">
        <v>21960</v>
      </c>
    </row>
    <row r="3" spans="1:29" s="56" customFormat="1" x14ac:dyDescent="0.25">
      <c r="A3" s="9">
        <v>2021</v>
      </c>
      <c r="B3" s="10" t="s">
        <v>182</v>
      </c>
      <c r="C3" s="10" t="s">
        <v>46</v>
      </c>
      <c r="D3" s="11">
        <v>355710</v>
      </c>
      <c r="E3" s="10"/>
      <c r="F3" s="11">
        <v>355710</v>
      </c>
      <c r="G3" s="11">
        <v>355710</v>
      </c>
      <c r="H3" s="10"/>
      <c r="I3" s="11">
        <v>355710</v>
      </c>
      <c r="J3" s="10">
        <v>10</v>
      </c>
      <c r="K3" s="10">
        <v>22</v>
      </c>
      <c r="L3" s="10">
        <v>4</v>
      </c>
      <c r="M3" s="10" t="s">
        <v>53</v>
      </c>
      <c r="N3" s="11">
        <v>17980</v>
      </c>
      <c r="O3" s="10" t="s">
        <v>48</v>
      </c>
      <c r="P3" s="10" t="s">
        <v>47</v>
      </c>
      <c r="Q3" s="10" t="s">
        <v>47</v>
      </c>
      <c r="R3" s="10" t="s">
        <v>47</v>
      </c>
      <c r="S3" s="10" t="s">
        <v>47</v>
      </c>
      <c r="U3" s="11">
        <v>4800</v>
      </c>
      <c r="V3" s="11"/>
      <c r="W3" s="11">
        <v>6000</v>
      </c>
      <c r="X3" s="11">
        <v>6000</v>
      </c>
      <c r="Y3" s="11"/>
      <c r="Z3" s="11"/>
      <c r="AA3" s="11"/>
      <c r="AB3" s="10"/>
      <c r="AC3" s="11">
        <v>16800</v>
      </c>
    </row>
    <row r="4" spans="1:29" s="55" customFormat="1" x14ac:dyDescent="0.25">
      <c r="A4" s="98">
        <v>2021</v>
      </c>
      <c r="B4" s="95" t="s">
        <v>94</v>
      </c>
      <c r="C4" s="95" t="s">
        <v>46</v>
      </c>
      <c r="D4" s="94">
        <v>321300</v>
      </c>
      <c r="E4" s="95"/>
      <c r="F4" s="94">
        <v>321300</v>
      </c>
      <c r="G4" s="94">
        <v>321300</v>
      </c>
      <c r="H4" s="95"/>
      <c r="I4" s="94">
        <v>321300</v>
      </c>
      <c r="J4" s="95">
        <v>19</v>
      </c>
      <c r="K4" s="95">
        <v>30</v>
      </c>
      <c r="L4" s="95">
        <v>3</v>
      </c>
      <c r="M4" s="95" t="s">
        <v>47</v>
      </c>
      <c r="N4" s="94">
        <v>42753.84</v>
      </c>
      <c r="O4" s="95" t="s">
        <v>48</v>
      </c>
      <c r="P4" s="95" t="s">
        <v>47</v>
      </c>
      <c r="Q4" s="95" t="s">
        <v>47</v>
      </c>
      <c r="R4" s="95" t="s">
        <v>47</v>
      </c>
      <c r="S4" s="95" t="s">
        <v>47</v>
      </c>
      <c r="T4" s="95" t="s">
        <v>95</v>
      </c>
      <c r="U4" s="94">
        <v>7200</v>
      </c>
      <c r="V4" s="94"/>
      <c r="W4" s="94">
        <v>6000</v>
      </c>
      <c r="X4" s="94"/>
      <c r="Y4" s="94">
        <v>720</v>
      </c>
      <c r="Z4" s="94"/>
      <c r="AA4" s="94"/>
      <c r="AB4" s="95"/>
      <c r="AC4" s="94">
        <v>13920</v>
      </c>
    </row>
    <row r="5" spans="1:29" s="56" customFormat="1" ht="30" x14ac:dyDescent="0.25">
      <c r="A5" s="9">
        <v>2021</v>
      </c>
      <c r="B5" s="10" t="s">
        <v>662</v>
      </c>
      <c r="C5" s="10" t="s">
        <v>46</v>
      </c>
      <c r="D5" s="11">
        <v>448592.68</v>
      </c>
      <c r="E5" s="10"/>
      <c r="F5" s="11"/>
      <c r="G5" s="11">
        <v>448592.68</v>
      </c>
      <c r="H5" s="10"/>
      <c r="I5" s="11">
        <f>G5+3384</f>
        <v>451976.68</v>
      </c>
      <c r="J5" s="10">
        <v>17</v>
      </c>
      <c r="K5" s="10">
        <v>24</v>
      </c>
      <c r="L5" s="10">
        <v>1</v>
      </c>
      <c r="M5" s="10" t="s">
        <v>47</v>
      </c>
      <c r="N5" s="11">
        <v>38196</v>
      </c>
      <c r="O5" s="10" t="s">
        <v>48</v>
      </c>
      <c r="P5" s="10" t="s">
        <v>47</v>
      </c>
      <c r="Q5" s="10" t="s">
        <v>47</v>
      </c>
      <c r="R5" s="10" t="s">
        <v>47</v>
      </c>
      <c r="S5" s="10" t="s">
        <v>47</v>
      </c>
      <c r="T5" s="10" t="s">
        <v>80</v>
      </c>
      <c r="U5" s="11">
        <v>5904</v>
      </c>
      <c r="V5" s="11"/>
      <c r="W5" s="11">
        <v>11124</v>
      </c>
      <c r="X5" s="11"/>
      <c r="Y5" s="11">
        <v>2220</v>
      </c>
      <c r="Z5" s="11"/>
      <c r="AA5" s="11"/>
      <c r="AB5" s="10" t="s">
        <v>659</v>
      </c>
      <c r="AC5" s="11">
        <v>26428</v>
      </c>
    </row>
    <row r="6" spans="1:29" s="56" customFormat="1" ht="90" x14ac:dyDescent="0.25">
      <c r="A6" s="9">
        <v>2021</v>
      </c>
      <c r="B6" s="10" t="s">
        <v>84</v>
      </c>
      <c r="C6" s="10" t="s">
        <v>46</v>
      </c>
      <c r="D6" s="11">
        <v>322600</v>
      </c>
      <c r="E6" s="10"/>
      <c r="F6" s="11">
        <v>322600</v>
      </c>
      <c r="G6" s="11">
        <v>322600</v>
      </c>
      <c r="H6" s="10"/>
      <c r="I6" s="11">
        <v>322600</v>
      </c>
      <c r="J6" s="10">
        <v>18</v>
      </c>
      <c r="K6" s="10">
        <v>24</v>
      </c>
      <c r="L6" s="10">
        <v>3</v>
      </c>
      <c r="M6" s="10" t="s">
        <v>53</v>
      </c>
      <c r="N6" s="11">
        <v>18425</v>
      </c>
      <c r="O6" s="10" t="s">
        <v>48</v>
      </c>
      <c r="P6" s="10" t="s">
        <v>47</v>
      </c>
      <c r="Q6" s="10" t="s">
        <v>47</v>
      </c>
      <c r="R6" s="10" t="s">
        <v>47</v>
      </c>
      <c r="S6" s="10" t="s">
        <v>47</v>
      </c>
      <c r="T6" s="56" t="s">
        <v>539</v>
      </c>
      <c r="U6" s="11">
        <v>0</v>
      </c>
      <c r="V6" s="11"/>
      <c r="W6" s="11">
        <v>12000</v>
      </c>
      <c r="X6" s="11"/>
      <c r="Y6" s="11">
        <v>0</v>
      </c>
      <c r="Z6" s="11"/>
      <c r="AA6" s="11"/>
      <c r="AB6" s="43" t="s">
        <v>601</v>
      </c>
      <c r="AC6" s="11">
        <v>12000</v>
      </c>
    </row>
    <row r="7" spans="1:29" s="56" customFormat="1" x14ac:dyDescent="0.25">
      <c r="A7" s="9">
        <v>2021</v>
      </c>
      <c r="B7" s="10" t="s">
        <v>68</v>
      </c>
      <c r="C7" s="10" t="s">
        <v>46</v>
      </c>
      <c r="D7" s="11">
        <v>329000</v>
      </c>
      <c r="E7" s="10"/>
      <c r="F7" s="11"/>
      <c r="G7" s="11">
        <v>329000</v>
      </c>
      <c r="H7" s="10"/>
      <c r="I7" s="11"/>
      <c r="J7" s="10">
        <v>13</v>
      </c>
      <c r="K7" s="10">
        <v>24</v>
      </c>
      <c r="L7" s="10">
        <v>3</v>
      </c>
      <c r="M7" s="10" t="s">
        <v>53</v>
      </c>
      <c r="N7" s="11">
        <v>18929.28</v>
      </c>
      <c r="O7" s="10" t="s">
        <v>48</v>
      </c>
      <c r="P7" s="10" t="s">
        <v>47</v>
      </c>
      <c r="Q7" s="10" t="s">
        <v>47</v>
      </c>
      <c r="R7" s="10" t="s">
        <v>47</v>
      </c>
      <c r="S7" s="10" t="s">
        <v>47</v>
      </c>
      <c r="T7" s="10"/>
      <c r="U7" s="11"/>
      <c r="V7" s="11"/>
      <c r="W7" s="11"/>
      <c r="X7" s="11">
        <v>19740</v>
      </c>
      <c r="Y7" s="11"/>
      <c r="Z7" s="11"/>
      <c r="AA7" s="11"/>
      <c r="AB7" s="10"/>
      <c r="AC7" s="11">
        <v>0</v>
      </c>
    </row>
    <row r="8" spans="1:29" s="56" customFormat="1" x14ac:dyDescent="0.25">
      <c r="A8" s="9">
        <v>2021</v>
      </c>
      <c r="B8" s="10" t="s">
        <v>163</v>
      </c>
      <c r="C8" s="10" t="s">
        <v>46</v>
      </c>
      <c r="D8" s="11">
        <v>420962</v>
      </c>
      <c r="E8" s="10"/>
      <c r="F8" s="11">
        <v>420962</v>
      </c>
      <c r="G8" s="11">
        <v>420962</v>
      </c>
      <c r="H8" s="10"/>
      <c r="I8" s="11">
        <v>420962</v>
      </c>
      <c r="J8" s="10">
        <v>16</v>
      </c>
      <c r="K8" s="10">
        <v>24</v>
      </c>
      <c r="L8" s="10">
        <v>3</v>
      </c>
      <c r="M8" s="10" t="s">
        <v>53</v>
      </c>
      <c r="N8" s="11">
        <v>34697</v>
      </c>
      <c r="O8" s="10" t="s">
        <v>48</v>
      </c>
      <c r="P8" s="10" t="s">
        <v>47</v>
      </c>
      <c r="Q8" s="10" t="s">
        <v>47</v>
      </c>
      <c r="R8" s="10" t="s">
        <v>47</v>
      </c>
      <c r="S8" s="10" t="s">
        <v>47</v>
      </c>
      <c r="T8" s="56" t="s">
        <v>541</v>
      </c>
      <c r="U8" s="11">
        <v>6000</v>
      </c>
      <c r="V8" s="11"/>
      <c r="W8" s="11"/>
      <c r="X8" s="11"/>
      <c r="Y8" s="11"/>
      <c r="Z8" s="11"/>
      <c r="AA8" s="11"/>
      <c r="AC8" s="11">
        <v>6000</v>
      </c>
    </row>
    <row r="9" spans="1:29" s="56" customFormat="1" ht="30" x14ac:dyDescent="0.25">
      <c r="A9" s="9">
        <v>2021</v>
      </c>
      <c r="B9" s="10" t="s">
        <v>684</v>
      </c>
      <c r="C9" s="10" t="s">
        <v>46</v>
      </c>
      <c r="D9" s="11">
        <v>362471</v>
      </c>
      <c r="E9" s="10"/>
      <c r="F9" s="11">
        <v>362471</v>
      </c>
      <c r="G9" s="11">
        <v>362471</v>
      </c>
      <c r="H9" s="10"/>
      <c r="I9" s="11">
        <v>362471</v>
      </c>
      <c r="J9" s="10">
        <v>0</v>
      </c>
      <c r="K9" s="10">
        <v>27</v>
      </c>
      <c r="L9" s="10">
        <v>3</v>
      </c>
      <c r="M9" s="10" t="s">
        <v>53</v>
      </c>
      <c r="N9" s="11">
        <v>19752</v>
      </c>
      <c r="O9" s="10" t="s">
        <v>48</v>
      </c>
      <c r="P9" s="10" t="s">
        <v>47</v>
      </c>
      <c r="Q9" s="10" t="s">
        <v>47</v>
      </c>
      <c r="R9" s="10" t="s">
        <v>47</v>
      </c>
      <c r="S9" s="10" t="s">
        <v>47</v>
      </c>
      <c r="T9" s="10" t="s">
        <v>675</v>
      </c>
      <c r="U9" s="11">
        <v>6600</v>
      </c>
      <c r="V9" s="11"/>
      <c r="W9" s="11">
        <v>9000</v>
      </c>
      <c r="X9" s="11">
        <v>25000</v>
      </c>
      <c r="Y9" s="11">
        <v>1466</v>
      </c>
      <c r="Z9" s="11"/>
      <c r="AA9" s="11"/>
      <c r="AB9" s="10"/>
      <c r="AC9" s="11">
        <v>42066</v>
      </c>
    </row>
    <row r="10" spans="1:29" s="56" customFormat="1" x14ac:dyDescent="0.25">
      <c r="A10" s="9">
        <v>2021</v>
      </c>
      <c r="B10" s="10" t="s">
        <v>124</v>
      </c>
      <c r="C10" s="10" t="s">
        <v>46</v>
      </c>
      <c r="D10" s="11">
        <v>322399</v>
      </c>
      <c r="E10" s="10"/>
      <c r="F10" s="11">
        <v>322399</v>
      </c>
      <c r="G10" s="11">
        <v>322399</v>
      </c>
      <c r="H10" s="10"/>
      <c r="I10" s="11">
        <v>322399</v>
      </c>
      <c r="J10" s="10">
        <v>18</v>
      </c>
      <c r="K10" s="10">
        <v>26</v>
      </c>
      <c r="L10" s="10">
        <v>4</v>
      </c>
      <c r="M10" s="10" t="s">
        <v>47</v>
      </c>
      <c r="N10" s="11">
        <v>21995</v>
      </c>
      <c r="O10" s="10" t="s">
        <v>48</v>
      </c>
      <c r="P10" s="10" t="s">
        <v>47</v>
      </c>
      <c r="Q10" s="10" t="s">
        <v>47</v>
      </c>
      <c r="R10" s="10" t="s">
        <v>47</v>
      </c>
      <c r="S10" s="10" t="s">
        <v>47</v>
      </c>
      <c r="T10" s="10"/>
      <c r="U10" s="11"/>
      <c r="V10" s="11"/>
      <c r="W10" s="11"/>
      <c r="X10" s="11"/>
      <c r="Y10" s="11"/>
      <c r="Z10" s="11"/>
      <c r="AA10" s="11"/>
      <c r="AB10" s="10"/>
      <c r="AC10" s="11">
        <v>0</v>
      </c>
    </row>
    <row r="11" spans="1:29" s="56" customFormat="1" x14ac:dyDescent="0.25">
      <c r="A11" s="9">
        <v>2021</v>
      </c>
      <c r="B11" s="10" t="s">
        <v>424</v>
      </c>
      <c r="C11" s="10" t="s">
        <v>46</v>
      </c>
      <c r="D11" s="11">
        <v>372320</v>
      </c>
      <c r="E11" s="10"/>
      <c r="F11" s="11"/>
      <c r="G11" s="11">
        <v>372320</v>
      </c>
      <c r="H11" s="10"/>
      <c r="I11" s="11">
        <v>372320</v>
      </c>
      <c r="J11" s="10">
        <v>18</v>
      </c>
      <c r="K11" s="10">
        <v>22</v>
      </c>
      <c r="L11" s="10"/>
      <c r="M11" s="10" t="s">
        <v>53</v>
      </c>
      <c r="N11" s="11">
        <v>56040</v>
      </c>
      <c r="O11" s="10" t="s">
        <v>48</v>
      </c>
      <c r="P11" s="10" t="s">
        <v>47</v>
      </c>
      <c r="Q11" s="10" t="s">
        <v>47</v>
      </c>
      <c r="R11" s="10" t="s">
        <v>47</v>
      </c>
      <c r="S11" s="10" t="s">
        <v>47</v>
      </c>
      <c r="T11" s="10"/>
      <c r="U11" s="11"/>
      <c r="V11" s="11"/>
      <c r="W11" s="11"/>
      <c r="X11" s="11"/>
      <c r="Y11" s="11">
        <v>1440</v>
      </c>
      <c r="Z11" s="11"/>
      <c r="AA11" s="11"/>
      <c r="AB11" s="10"/>
      <c r="AC11" s="11">
        <v>1440</v>
      </c>
    </row>
    <row r="12" spans="1:29" s="56" customFormat="1" ht="61.5" customHeight="1" x14ac:dyDescent="0.25">
      <c r="A12" s="9">
        <v>2021</v>
      </c>
      <c r="B12" s="10" t="s">
        <v>148</v>
      </c>
      <c r="C12" s="10" t="s">
        <v>46</v>
      </c>
      <c r="D12" s="11">
        <v>378525</v>
      </c>
      <c r="E12" s="10"/>
      <c r="F12" s="11"/>
      <c r="G12" s="11">
        <v>378525</v>
      </c>
      <c r="H12" s="10"/>
      <c r="I12" s="11"/>
      <c r="J12" s="10">
        <v>19</v>
      </c>
      <c r="K12" s="10">
        <v>25</v>
      </c>
      <c r="L12" s="99">
        <v>3.5</v>
      </c>
      <c r="M12" s="10" t="s">
        <v>47</v>
      </c>
      <c r="N12" s="11">
        <v>41555.879999999997</v>
      </c>
      <c r="O12" s="10" t="s">
        <v>48</v>
      </c>
      <c r="P12" s="10" t="s">
        <v>47</v>
      </c>
      <c r="Q12" s="10" t="s">
        <v>47</v>
      </c>
      <c r="R12" s="10" t="s">
        <v>47</v>
      </c>
      <c r="S12" s="10" t="s">
        <v>47</v>
      </c>
      <c r="T12" s="56" t="s">
        <v>562</v>
      </c>
      <c r="U12" s="11">
        <v>6000</v>
      </c>
      <c r="V12" s="11"/>
      <c r="W12" s="11" t="s">
        <v>563</v>
      </c>
      <c r="X12" s="11">
        <v>7200</v>
      </c>
      <c r="Y12" s="15" t="s">
        <v>47</v>
      </c>
      <c r="Z12" s="11" t="s">
        <v>47</v>
      </c>
      <c r="AA12" s="11"/>
      <c r="AB12" s="56" t="s">
        <v>561</v>
      </c>
      <c r="AC12" s="11">
        <v>25200</v>
      </c>
    </row>
    <row r="13" spans="1:29" s="56" customFormat="1" x14ac:dyDescent="0.25">
      <c r="A13" s="9">
        <v>2021</v>
      </c>
      <c r="B13" s="10" t="s">
        <v>478</v>
      </c>
      <c r="C13" s="10" t="s">
        <v>46</v>
      </c>
      <c r="D13" s="11">
        <v>362715</v>
      </c>
      <c r="E13" s="10"/>
      <c r="F13" s="11">
        <v>362715</v>
      </c>
      <c r="G13" s="11">
        <v>362715</v>
      </c>
      <c r="H13" s="10"/>
      <c r="I13" s="11">
        <v>362715</v>
      </c>
      <c r="J13" s="10">
        <v>14</v>
      </c>
      <c r="K13" s="10">
        <v>22</v>
      </c>
      <c r="L13" s="10">
        <v>4</v>
      </c>
      <c r="M13" s="10" t="s">
        <v>47</v>
      </c>
      <c r="N13" s="11">
        <v>20242</v>
      </c>
      <c r="O13" s="10" t="s">
        <v>48</v>
      </c>
      <c r="P13" s="10" t="s">
        <v>47</v>
      </c>
      <c r="Q13" s="10" t="s">
        <v>47</v>
      </c>
      <c r="R13" s="10" t="s">
        <v>47</v>
      </c>
      <c r="S13" s="10" t="s">
        <v>47</v>
      </c>
      <c r="T13" s="10"/>
      <c r="U13" s="11">
        <v>12000</v>
      </c>
      <c r="V13" s="11"/>
      <c r="W13" s="11">
        <v>14400</v>
      </c>
      <c r="X13" s="11"/>
      <c r="Y13" s="11">
        <v>648</v>
      </c>
      <c r="Z13" s="11"/>
      <c r="AA13" s="11"/>
      <c r="AB13" s="43"/>
      <c r="AC13" s="11">
        <v>27048</v>
      </c>
    </row>
    <row r="14" spans="1:29" s="56" customFormat="1" ht="45" x14ac:dyDescent="0.25">
      <c r="A14" s="9">
        <v>2021</v>
      </c>
      <c r="B14" s="10" t="s">
        <v>443</v>
      </c>
      <c r="C14" s="10" t="s">
        <v>46</v>
      </c>
      <c r="D14" s="11">
        <v>326000</v>
      </c>
      <c r="E14" s="10"/>
      <c r="F14" s="11">
        <v>326000</v>
      </c>
      <c r="G14" s="11">
        <v>326000</v>
      </c>
      <c r="H14" s="10"/>
      <c r="I14" s="11">
        <v>328280</v>
      </c>
      <c r="J14" s="10">
        <v>16</v>
      </c>
      <c r="K14" s="10">
        <v>24</v>
      </c>
      <c r="L14" s="10">
        <v>3</v>
      </c>
      <c r="M14" s="10" t="s">
        <v>53</v>
      </c>
      <c r="N14" s="11">
        <v>15238.8</v>
      </c>
      <c r="O14" s="10" t="s">
        <v>48</v>
      </c>
      <c r="P14" s="10" t="s">
        <v>47</v>
      </c>
      <c r="Q14" s="10" t="s">
        <v>47</v>
      </c>
      <c r="R14" s="10" t="s">
        <v>47</v>
      </c>
      <c r="S14" s="10" t="s">
        <v>47</v>
      </c>
      <c r="T14" s="10" t="s">
        <v>697</v>
      </c>
      <c r="U14" s="11" t="s">
        <v>698</v>
      </c>
      <c r="V14" s="11"/>
      <c r="W14" s="11">
        <v>42000</v>
      </c>
      <c r="X14" s="11"/>
      <c r="Y14" s="11">
        <v>6000</v>
      </c>
      <c r="Z14" s="11"/>
      <c r="AA14" s="11"/>
      <c r="AB14" s="10"/>
      <c r="AC14" s="11">
        <v>48000</v>
      </c>
    </row>
    <row r="15" spans="1:29" s="56" customFormat="1" x14ac:dyDescent="0.25">
      <c r="A15" s="9">
        <v>2021</v>
      </c>
      <c r="B15" s="10" t="s">
        <v>157</v>
      </c>
      <c r="C15" s="10" t="s">
        <v>46</v>
      </c>
      <c r="D15" s="11">
        <v>359288</v>
      </c>
      <c r="E15" s="10"/>
      <c r="F15" s="11">
        <v>359288</v>
      </c>
      <c r="G15" s="11">
        <v>359288</v>
      </c>
      <c r="H15" s="10">
        <v>5</v>
      </c>
      <c r="I15" s="11">
        <v>359288</v>
      </c>
      <c r="J15" s="10">
        <v>15</v>
      </c>
      <c r="K15" s="10">
        <v>25</v>
      </c>
      <c r="L15" s="10">
        <v>3</v>
      </c>
      <c r="M15" s="10" t="s">
        <v>47</v>
      </c>
      <c r="N15" s="11">
        <v>24961</v>
      </c>
      <c r="O15" s="10" t="s">
        <v>48</v>
      </c>
      <c r="P15" s="10" t="s">
        <v>47</v>
      </c>
      <c r="Q15" s="10" t="s">
        <v>47</v>
      </c>
      <c r="R15" s="10" t="s">
        <v>47</v>
      </c>
      <c r="S15" s="10" t="s">
        <v>47</v>
      </c>
      <c r="T15" s="10"/>
      <c r="U15" s="11"/>
      <c r="V15" s="11"/>
      <c r="W15" s="11"/>
      <c r="X15" s="11"/>
      <c r="Y15" s="11"/>
      <c r="Z15" s="11"/>
      <c r="AA15" s="11"/>
      <c r="AB15" s="10"/>
      <c r="AC15" s="11">
        <v>0</v>
      </c>
    </row>
    <row r="16" spans="1:29" s="56" customFormat="1" x14ac:dyDescent="0.25">
      <c r="A16" s="9">
        <v>2021</v>
      </c>
      <c r="B16" s="10" t="s">
        <v>99</v>
      </c>
      <c r="C16" s="10" t="s">
        <v>46</v>
      </c>
      <c r="D16" s="11">
        <v>408591</v>
      </c>
      <c r="E16" s="10"/>
      <c r="F16" s="11">
        <f>D16</f>
        <v>408591</v>
      </c>
      <c r="G16" s="11">
        <f>D16</f>
        <v>408591</v>
      </c>
      <c r="H16" s="10"/>
      <c r="I16" s="11">
        <f>D16</f>
        <v>408591</v>
      </c>
      <c r="J16" s="10">
        <v>18</v>
      </c>
      <c r="K16" s="10">
        <v>30</v>
      </c>
      <c r="L16" s="10">
        <v>3</v>
      </c>
      <c r="M16" s="10" t="s">
        <v>53</v>
      </c>
      <c r="N16" s="100">
        <v>47363.88</v>
      </c>
      <c r="O16" s="10" t="s">
        <v>48</v>
      </c>
      <c r="P16" s="10" t="s">
        <v>47</v>
      </c>
      <c r="Q16" s="10" t="s">
        <v>47</v>
      </c>
      <c r="R16" s="10" t="s">
        <v>47</v>
      </c>
      <c r="S16" s="10" t="s">
        <v>47</v>
      </c>
      <c r="T16" s="47" t="s">
        <v>100</v>
      </c>
      <c r="U16" s="11">
        <v>9600</v>
      </c>
      <c r="V16" s="11"/>
      <c r="W16" s="11">
        <v>24000</v>
      </c>
      <c r="X16" s="11">
        <v>15000</v>
      </c>
      <c r="Y16" s="11">
        <v>960</v>
      </c>
      <c r="Z16" s="11"/>
      <c r="AA16" s="11"/>
      <c r="AB16" s="43" t="s">
        <v>704</v>
      </c>
      <c r="AC16" s="101">
        <f>W16+U16+Y16+X16+15000</f>
        <v>64560</v>
      </c>
    </row>
    <row r="17" spans="1:29" s="56" customFormat="1" ht="30" x14ac:dyDescent="0.25">
      <c r="A17" s="9">
        <v>2021</v>
      </c>
      <c r="B17" s="10" t="s">
        <v>140</v>
      </c>
      <c r="C17" s="10" t="s">
        <v>46</v>
      </c>
      <c r="D17" s="11">
        <v>340000</v>
      </c>
      <c r="E17" s="10"/>
      <c r="F17" s="11">
        <v>340000</v>
      </c>
      <c r="G17" s="11">
        <v>340000</v>
      </c>
      <c r="H17" s="10"/>
      <c r="I17" s="11">
        <v>340000</v>
      </c>
      <c r="J17" s="10">
        <v>18</v>
      </c>
      <c r="K17" s="10">
        <v>30</v>
      </c>
      <c r="L17" s="10">
        <v>3</v>
      </c>
      <c r="M17" s="10" t="s">
        <v>53</v>
      </c>
      <c r="N17" s="11">
        <v>26140</v>
      </c>
      <c r="O17" s="10" t="s">
        <v>615</v>
      </c>
      <c r="P17" s="10" t="s">
        <v>47</v>
      </c>
      <c r="Q17" s="10" t="s">
        <v>47</v>
      </c>
      <c r="R17" s="10" t="s">
        <v>47</v>
      </c>
      <c r="S17" s="10" t="s">
        <v>47</v>
      </c>
      <c r="T17" s="47" t="s">
        <v>616</v>
      </c>
      <c r="U17" s="11"/>
      <c r="V17" s="11"/>
      <c r="W17" s="11"/>
      <c r="X17" s="11">
        <v>10000</v>
      </c>
      <c r="Y17" s="11"/>
      <c r="Z17" s="11"/>
      <c r="AA17" s="11"/>
      <c r="AB17" s="47" t="s">
        <v>582</v>
      </c>
      <c r="AC17" s="11">
        <v>11080</v>
      </c>
    </row>
    <row r="18" spans="1:29" s="56" customFormat="1" ht="60" x14ac:dyDescent="0.25">
      <c r="A18" s="9">
        <v>2021</v>
      </c>
      <c r="B18" s="10" t="s">
        <v>141</v>
      </c>
      <c r="C18" s="10" t="s">
        <v>46</v>
      </c>
      <c r="D18" s="11">
        <v>360500</v>
      </c>
      <c r="E18" s="10"/>
      <c r="F18" s="11">
        <v>360500</v>
      </c>
      <c r="G18" s="11">
        <v>360500</v>
      </c>
      <c r="H18" s="10"/>
      <c r="I18" s="11">
        <v>360500</v>
      </c>
      <c r="J18" s="10">
        <v>20</v>
      </c>
      <c r="K18" s="10">
        <v>24</v>
      </c>
      <c r="L18" s="10">
        <v>1</v>
      </c>
      <c r="M18" s="10" t="s">
        <v>53</v>
      </c>
      <c r="N18" s="11">
        <v>26806</v>
      </c>
      <c r="O18" s="10" t="s">
        <v>57</v>
      </c>
      <c r="P18" s="10" t="s">
        <v>47</v>
      </c>
      <c r="Q18" s="10" t="s">
        <v>47</v>
      </c>
      <c r="R18" s="10" t="s">
        <v>47</v>
      </c>
      <c r="S18" s="10" t="s">
        <v>47</v>
      </c>
      <c r="T18" s="55" t="s">
        <v>383</v>
      </c>
      <c r="U18" s="11">
        <v>7500</v>
      </c>
      <c r="V18" s="11"/>
      <c r="W18" s="11"/>
      <c r="X18" s="11"/>
      <c r="Y18" s="11">
        <v>1980</v>
      </c>
      <c r="Z18" s="11">
        <v>1200</v>
      </c>
      <c r="AA18" s="11"/>
      <c r="AB18" s="43" t="s">
        <v>142</v>
      </c>
      <c r="AC18" s="11">
        <v>10680</v>
      </c>
    </row>
    <row r="19" spans="1:29" s="56" customFormat="1" x14ac:dyDescent="0.25">
      <c r="A19" s="9">
        <v>2021</v>
      </c>
      <c r="B19" s="10" t="s">
        <v>67</v>
      </c>
      <c r="C19" s="10" t="s">
        <v>713</v>
      </c>
      <c r="D19" s="11">
        <v>302220</v>
      </c>
      <c r="E19" s="10">
        <v>0</v>
      </c>
      <c r="F19" s="11">
        <v>302220</v>
      </c>
      <c r="G19" s="11">
        <v>302220</v>
      </c>
      <c r="H19" s="10">
        <v>0</v>
      </c>
      <c r="I19" s="11">
        <v>302220</v>
      </c>
      <c r="J19" s="10">
        <v>0</v>
      </c>
      <c r="K19" s="10">
        <v>22</v>
      </c>
      <c r="L19" s="10">
        <v>4</v>
      </c>
      <c r="M19" s="10" t="s">
        <v>47</v>
      </c>
      <c r="N19" s="11">
        <v>14748.3</v>
      </c>
      <c r="O19" s="10" t="s">
        <v>48</v>
      </c>
      <c r="P19" s="10" t="s">
        <v>47</v>
      </c>
      <c r="Q19" s="10" t="s">
        <v>47</v>
      </c>
      <c r="R19" s="10" t="s">
        <v>47</v>
      </c>
      <c r="S19" s="10" t="s">
        <v>47</v>
      </c>
      <c r="T19" s="10"/>
      <c r="U19" s="11">
        <v>9600</v>
      </c>
      <c r="V19" s="11">
        <v>90</v>
      </c>
      <c r="W19" s="11">
        <v>9600</v>
      </c>
      <c r="X19" s="11"/>
      <c r="Y19" s="11"/>
      <c r="Z19" s="11"/>
      <c r="AA19" s="11"/>
      <c r="AB19" s="10"/>
      <c r="AC19" s="11">
        <v>19290</v>
      </c>
    </row>
    <row r="20" spans="1:29" s="56" customFormat="1" x14ac:dyDescent="0.25">
      <c r="A20" s="9">
        <v>2021</v>
      </c>
      <c r="B20" s="10" t="s">
        <v>495</v>
      </c>
      <c r="C20" s="10" t="s">
        <v>46</v>
      </c>
      <c r="D20" s="11">
        <v>297330</v>
      </c>
      <c r="E20" s="10">
        <v>0</v>
      </c>
      <c r="F20" s="11">
        <v>297330</v>
      </c>
      <c r="G20" s="20">
        <v>297330</v>
      </c>
      <c r="H20" s="56">
        <v>0</v>
      </c>
      <c r="I20" s="11">
        <v>297330</v>
      </c>
      <c r="J20" s="10">
        <v>14</v>
      </c>
      <c r="K20" s="10">
        <v>24</v>
      </c>
      <c r="L20" s="10">
        <v>3</v>
      </c>
      <c r="M20" s="10" t="s">
        <v>53</v>
      </c>
      <c r="N20" s="11">
        <v>23751.72</v>
      </c>
      <c r="O20" s="10" t="s">
        <v>48</v>
      </c>
      <c r="P20" s="10" t="s">
        <v>47</v>
      </c>
      <c r="Q20" s="10" t="s">
        <v>47</v>
      </c>
      <c r="R20" s="10" t="s">
        <v>47</v>
      </c>
      <c r="S20" s="10" t="s">
        <v>47</v>
      </c>
      <c r="T20" s="10"/>
      <c r="U20" s="10"/>
      <c r="V20" s="10"/>
      <c r="W20" s="10"/>
      <c r="X20" s="10"/>
      <c r="Y20" s="10"/>
      <c r="Z20" s="11"/>
      <c r="AA20" s="10"/>
      <c r="AB20" s="47" t="s">
        <v>591</v>
      </c>
      <c r="AC20" s="21">
        <v>1560</v>
      </c>
    </row>
    <row r="21" spans="1:29" s="31" customFormat="1" x14ac:dyDescent="0.25">
      <c r="A21" s="32">
        <v>2018</v>
      </c>
      <c r="B21" s="38" t="s">
        <v>595</v>
      </c>
      <c r="C21" s="38" t="s">
        <v>46</v>
      </c>
      <c r="D21" s="49">
        <v>288750</v>
      </c>
      <c r="E21" s="38"/>
      <c r="F21" s="49"/>
      <c r="G21" s="49">
        <v>288750</v>
      </c>
      <c r="H21" s="38"/>
      <c r="I21" s="49">
        <v>288750</v>
      </c>
      <c r="J21" s="38">
        <v>15</v>
      </c>
      <c r="K21" s="38">
        <v>22</v>
      </c>
      <c r="L21" s="38">
        <v>3</v>
      </c>
      <c r="M21" s="38" t="s">
        <v>47</v>
      </c>
      <c r="N21" s="49">
        <v>18756</v>
      </c>
      <c r="O21" s="38">
        <v>2</v>
      </c>
      <c r="P21" s="38" t="s">
        <v>47</v>
      </c>
      <c r="Q21" s="38" t="s">
        <v>47</v>
      </c>
      <c r="R21" s="38" t="s">
        <v>47</v>
      </c>
      <c r="S21" s="38" t="s">
        <v>47</v>
      </c>
      <c r="T21" s="38"/>
      <c r="U21" s="49">
        <v>9000</v>
      </c>
      <c r="V21" s="49"/>
      <c r="W21" s="49"/>
      <c r="X21" s="49"/>
      <c r="Y21" s="49"/>
      <c r="Z21" s="49"/>
      <c r="AA21" s="49"/>
      <c r="AB21" s="38"/>
      <c r="AC21" s="49">
        <v>9000</v>
      </c>
    </row>
    <row r="22" spans="1:29" s="56" customFormat="1" x14ac:dyDescent="0.25">
      <c r="A22" s="9">
        <v>2021</v>
      </c>
      <c r="B22" s="10" t="s">
        <v>633</v>
      </c>
      <c r="C22" s="10" t="s">
        <v>46</v>
      </c>
      <c r="D22" s="11">
        <v>375688</v>
      </c>
      <c r="E22" s="10">
        <v>15</v>
      </c>
      <c r="F22" s="11">
        <v>376688</v>
      </c>
      <c r="G22" s="11">
        <v>375688</v>
      </c>
      <c r="H22" s="10">
        <v>15</v>
      </c>
      <c r="I22" s="11">
        <v>378188</v>
      </c>
      <c r="J22" s="10">
        <v>19</v>
      </c>
      <c r="K22" s="10">
        <v>25</v>
      </c>
      <c r="L22" s="10">
        <v>4</v>
      </c>
      <c r="M22" s="10" t="s">
        <v>47</v>
      </c>
      <c r="N22" s="11">
        <v>30240</v>
      </c>
      <c r="O22" s="10" t="s">
        <v>48</v>
      </c>
      <c r="P22" s="10" t="s">
        <v>47</v>
      </c>
      <c r="Q22" s="10" t="s">
        <v>47</v>
      </c>
      <c r="R22" s="10" t="s">
        <v>47</v>
      </c>
      <c r="S22" s="10" t="s">
        <v>47</v>
      </c>
      <c r="T22" s="10"/>
      <c r="U22" s="11">
        <v>6000</v>
      </c>
      <c r="V22" s="11"/>
      <c r="W22" s="11">
        <v>24000</v>
      </c>
      <c r="X22" s="11"/>
      <c r="Y22" s="11"/>
      <c r="Z22" s="11"/>
      <c r="AA22" s="11"/>
      <c r="AB22" s="10" t="s">
        <v>632</v>
      </c>
      <c r="AC22" s="11">
        <f>6000+960+24000</f>
        <v>30960</v>
      </c>
    </row>
    <row r="23" spans="1:29" s="56" customFormat="1" x14ac:dyDescent="0.25">
      <c r="A23" s="9">
        <v>2021</v>
      </c>
      <c r="B23" s="10" t="s">
        <v>167</v>
      </c>
      <c r="C23" s="10" t="s">
        <v>46</v>
      </c>
      <c r="D23" s="11">
        <v>317075</v>
      </c>
      <c r="E23" s="10">
        <v>40</v>
      </c>
      <c r="F23" s="11">
        <v>321075</v>
      </c>
      <c r="G23" s="11">
        <v>319557</v>
      </c>
      <c r="H23" s="10">
        <v>40</v>
      </c>
      <c r="I23" s="11">
        <v>323557</v>
      </c>
      <c r="J23" s="10">
        <v>17</v>
      </c>
      <c r="K23" s="10">
        <v>21</v>
      </c>
      <c r="L23" s="10">
        <v>3</v>
      </c>
      <c r="M23" s="10" t="s">
        <v>47</v>
      </c>
      <c r="N23" s="11">
        <v>20909</v>
      </c>
      <c r="O23" s="10" t="s">
        <v>48</v>
      </c>
      <c r="P23" s="10" t="s">
        <v>47</v>
      </c>
      <c r="Q23" s="10" t="s">
        <v>47</v>
      </c>
      <c r="R23" s="10" t="s">
        <v>47</v>
      </c>
      <c r="S23" s="10" t="s">
        <v>47</v>
      </c>
      <c r="T23" s="10"/>
      <c r="U23" s="11">
        <v>5000</v>
      </c>
      <c r="V23" s="11"/>
      <c r="W23" s="11"/>
      <c r="X23" s="11"/>
      <c r="Y23" s="11"/>
      <c r="Z23" s="11"/>
      <c r="AA23" s="11"/>
      <c r="AB23" s="10"/>
      <c r="AC23" s="11">
        <v>5000</v>
      </c>
    </row>
    <row r="24" spans="1:29" s="56" customFormat="1" x14ac:dyDescent="0.25">
      <c r="A24" s="17">
        <v>2021</v>
      </c>
      <c r="B24" s="18" t="s">
        <v>178</v>
      </c>
      <c r="C24" s="18" t="s">
        <v>46</v>
      </c>
      <c r="D24" s="19">
        <v>220000</v>
      </c>
      <c r="E24" s="18">
        <v>0</v>
      </c>
      <c r="F24" s="19">
        <v>220000</v>
      </c>
      <c r="G24" s="19">
        <v>220000</v>
      </c>
      <c r="H24" s="18">
        <v>0</v>
      </c>
      <c r="I24" s="19">
        <v>223300</v>
      </c>
      <c r="J24" s="18">
        <v>19</v>
      </c>
      <c r="K24" s="18">
        <v>22</v>
      </c>
      <c r="L24" s="18">
        <v>4</v>
      </c>
      <c r="M24" s="18" t="s">
        <v>53</v>
      </c>
      <c r="N24" s="19">
        <v>24273</v>
      </c>
      <c r="O24" s="18" t="s">
        <v>48</v>
      </c>
      <c r="P24" s="18" t="s">
        <v>47</v>
      </c>
      <c r="Q24" s="18" t="s">
        <v>47</v>
      </c>
      <c r="R24" s="18" t="s">
        <v>47</v>
      </c>
      <c r="S24" s="18" t="s">
        <v>47</v>
      </c>
      <c r="T24" s="18"/>
      <c r="U24" s="19">
        <v>900</v>
      </c>
      <c r="V24" s="19"/>
      <c r="W24" s="19"/>
      <c r="X24" s="19"/>
      <c r="Y24" s="19"/>
      <c r="Z24" s="19"/>
      <c r="AA24" s="19"/>
      <c r="AB24" s="10" t="s">
        <v>719</v>
      </c>
      <c r="AC24" s="19">
        <v>1620</v>
      </c>
    </row>
    <row r="25" spans="1:29" x14ac:dyDescent="0.25">
      <c r="B25" s="46" t="s">
        <v>648</v>
      </c>
    </row>
    <row r="26" spans="1:29" x14ac:dyDescent="0.25">
      <c r="B26" s="46"/>
    </row>
    <row r="27" spans="1:29" ht="15" customHeight="1" x14ac:dyDescent="0.25">
      <c r="B27" s="55" t="s">
        <v>647</v>
      </c>
    </row>
    <row r="28" spans="1:29" s="61" customFormat="1" ht="15" customHeight="1" x14ac:dyDescent="0.25">
      <c r="A28" s="59"/>
      <c r="B28" s="60" t="s">
        <v>254</v>
      </c>
      <c r="D28" s="62">
        <f t="shared" ref="D28:L28" si="0">AVERAGE(D2:D24)</f>
        <v>344871.16</v>
      </c>
      <c r="E28" s="63">
        <f t="shared" si="0"/>
        <v>11</v>
      </c>
      <c r="F28" s="62">
        <f t="shared" si="0"/>
        <v>339991.61111111112</v>
      </c>
      <c r="G28" s="62">
        <f t="shared" si="0"/>
        <v>344979.07304347825</v>
      </c>
      <c r="H28" s="63">
        <f t="shared" si="0"/>
        <v>10</v>
      </c>
      <c r="I28" s="62">
        <f t="shared" si="0"/>
        <v>344878.93714285712</v>
      </c>
      <c r="J28" s="63">
        <f t="shared" si="0"/>
        <v>15.217391304347826</v>
      </c>
      <c r="K28" s="63">
        <f t="shared" si="0"/>
        <v>24.391304347826086</v>
      </c>
      <c r="L28" s="63">
        <f t="shared" si="0"/>
        <v>3.1136363636363638</v>
      </c>
      <c r="N28" s="62">
        <f>AVERAGE(N2:N24)</f>
        <v>28252.091304347825</v>
      </c>
      <c r="O28" s="63">
        <f>AVERAGE(O2:O24)</f>
        <v>2</v>
      </c>
      <c r="U28" s="62">
        <f t="shared" ref="U28:Z28" si="1">AVERAGE(U2:U24)</f>
        <v>6381.5</v>
      </c>
      <c r="V28" s="62">
        <f t="shared" si="1"/>
        <v>90</v>
      </c>
      <c r="W28" s="62">
        <f t="shared" si="1"/>
        <v>15738.545454545454</v>
      </c>
      <c r="X28" s="62">
        <f t="shared" si="1"/>
        <v>13823.333333333334</v>
      </c>
      <c r="Y28" s="62">
        <f t="shared" si="1"/>
        <v>1639.4</v>
      </c>
      <c r="Z28" s="62">
        <f t="shared" si="1"/>
        <v>1200</v>
      </c>
      <c r="AA28" s="62">
        <v>0</v>
      </c>
      <c r="AB28" s="63"/>
      <c r="AC28" s="62">
        <f>AVERAGE(AC2:AC24)</f>
        <v>17157.043478260868</v>
      </c>
    </row>
    <row r="29" spans="1:29" s="66" customFormat="1" ht="15" customHeight="1" x14ac:dyDescent="0.25">
      <c r="A29" s="64"/>
      <c r="B29" s="65" t="s">
        <v>255</v>
      </c>
      <c r="D29" s="67">
        <f t="shared" ref="D29:L29" si="2">MEDIAN(D2:D24)</f>
        <v>340000</v>
      </c>
      <c r="E29" s="68">
        <f t="shared" si="2"/>
        <v>0</v>
      </c>
      <c r="F29" s="67">
        <f t="shared" si="2"/>
        <v>340000</v>
      </c>
      <c r="G29" s="67">
        <f t="shared" si="2"/>
        <v>340000</v>
      </c>
      <c r="H29" s="68">
        <f t="shared" si="2"/>
        <v>2.5</v>
      </c>
      <c r="I29" s="67">
        <f t="shared" si="2"/>
        <v>340000</v>
      </c>
      <c r="J29" s="65">
        <f t="shared" si="2"/>
        <v>17</v>
      </c>
      <c r="K29" s="65">
        <f t="shared" si="2"/>
        <v>24</v>
      </c>
      <c r="L29" s="65">
        <f t="shared" si="2"/>
        <v>3</v>
      </c>
      <c r="N29" s="67">
        <f>MEDIAN(N2:N24)</f>
        <v>24273</v>
      </c>
      <c r="O29" s="65">
        <f>MEDIAN(O2:O24)</f>
        <v>2</v>
      </c>
      <c r="U29" s="67">
        <f t="shared" ref="U29:Z29" si="3">MEDIAN(U2:U24)</f>
        <v>6000</v>
      </c>
      <c r="V29" s="67">
        <f t="shared" si="3"/>
        <v>90</v>
      </c>
      <c r="W29" s="67">
        <f t="shared" si="3"/>
        <v>12000</v>
      </c>
      <c r="X29" s="67">
        <f t="shared" si="3"/>
        <v>12500</v>
      </c>
      <c r="Y29" s="67">
        <f t="shared" si="3"/>
        <v>1200</v>
      </c>
      <c r="Z29" s="67">
        <f t="shared" si="3"/>
        <v>1200</v>
      </c>
      <c r="AA29" s="67">
        <v>0</v>
      </c>
      <c r="AB29" s="65"/>
      <c r="AC29" s="67">
        <f>MEDIAN(AC2:AC24)</f>
        <v>12000</v>
      </c>
    </row>
    <row r="30" spans="1:29" s="71" customFormat="1" ht="15" customHeight="1" x14ac:dyDescent="0.25">
      <c r="A30" s="69"/>
      <c r="B30" s="70" t="s">
        <v>256</v>
      </c>
      <c r="D30" s="72">
        <f t="shared" ref="D30:L30" si="4">MIN(D2:D24)</f>
        <v>220000</v>
      </c>
      <c r="E30" s="73">
        <f t="shared" si="4"/>
        <v>0</v>
      </c>
      <c r="F30" s="72">
        <f t="shared" si="4"/>
        <v>220000</v>
      </c>
      <c r="G30" s="72">
        <f t="shared" si="4"/>
        <v>220000</v>
      </c>
      <c r="H30" s="73">
        <f t="shared" si="4"/>
        <v>0</v>
      </c>
      <c r="I30" s="72">
        <f t="shared" si="4"/>
        <v>223300</v>
      </c>
      <c r="J30" s="70">
        <f t="shared" si="4"/>
        <v>0</v>
      </c>
      <c r="K30" s="70">
        <f t="shared" si="4"/>
        <v>21</v>
      </c>
      <c r="L30" s="70">
        <f t="shared" si="4"/>
        <v>1</v>
      </c>
      <c r="N30" s="72">
        <f>MIN(N2:N24)</f>
        <v>14748.3</v>
      </c>
      <c r="O30" s="70">
        <f>MIN(O2:O24)</f>
        <v>2</v>
      </c>
      <c r="U30" s="72">
        <f t="shared" ref="U30:AA30" si="5">MIN(U2:U24)</f>
        <v>0</v>
      </c>
      <c r="V30" s="72">
        <f t="shared" si="5"/>
        <v>90</v>
      </c>
      <c r="W30" s="72">
        <f t="shared" si="5"/>
        <v>6000</v>
      </c>
      <c r="X30" s="72">
        <f t="shared" si="5"/>
        <v>6000</v>
      </c>
      <c r="Y30" s="72">
        <f t="shared" si="5"/>
        <v>0</v>
      </c>
      <c r="Z30" s="72">
        <f t="shared" si="5"/>
        <v>1200</v>
      </c>
      <c r="AA30" s="72">
        <f t="shared" si="5"/>
        <v>0</v>
      </c>
      <c r="AB30" s="70"/>
      <c r="AC30" s="72">
        <f>MIN(AC2:AC24)</f>
        <v>0</v>
      </c>
    </row>
    <row r="31" spans="1:29" s="76" customFormat="1" ht="15" customHeight="1" x14ac:dyDescent="0.25">
      <c r="A31" s="74"/>
      <c r="B31" s="75" t="s">
        <v>257</v>
      </c>
      <c r="D31" s="77">
        <f t="shared" ref="D31:L31" si="6">MAX(D2:D24)</f>
        <v>448592.68</v>
      </c>
      <c r="E31" s="78">
        <f t="shared" si="6"/>
        <v>40</v>
      </c>
      <c r="F31" s="77">
        <f t="shared" si="6"/>
        <v>420962</v>
      </c>
      <c r="G31" s="77">
        <f t="shared" si="6"/>
        <v>448592.68</v>
      </c>
      <c r="H31" s="78">
        <f t="shared" si="6"/>
        <v>40</v>
      </c>
      <c r="I31" s="77">
        <f t="shared" si="6"/>
        <v>451976.68</v>
      </c>
      <c r="J31" s="75">
        <f t="shared" si="6"/>
        <v>20</v>
      </c>
      <c r="K31" s="75">
        <f t="shared" si="6"/>
        <v>30</v>
      </c>
      <c r="L31" s="75">
        <f t="shared" si="6"/>
        <v>4</v>
      </c>
      <c r="N31" s="77">
        <f>MAX(N2:N24)</f>
        <v>56040</v>
      </c>
      <c r="O31" s="75">
        <f>MAX(O2:O24)</f>
        <v>2</v>
      </c>
      <c r="U31" s="77">
        <f t="shared" ref="U31:AA31" si="7">MAX(U2:U24)</f>
        <v>12000</v>
      </c>
      <c r="V31" s="77">
        <f t="shared" si="7"/>
        <v>90</v>
      </c>
      <c r="W31" s="77">
        <f t="shared" si="7"/>
        <v>42000</v>
      </c>
      <c r="X31" s="77">
        <f t="shared" si="7"/>
        <v>25000</v>
      </c>
      <c r="Y31" s="77">
        <f t="shared" si="7"/>
        <v>6000</v>
      </c>
      <c r="Z31" s="77">
        <f t="shared" si="7"/>
        <v>1200</v>
      </c>
      <c r="AA31" s="77">
        <f t="shared" si="7"/>
        <v>0</v>
      </c>
      <c r="AB31" s="75"/>
      <c r="AC31" s="77">
        <f>MAX(AC2:AC24)</f>
        <v>64560</v>
      </c>
    </row>
    <row r="32" spans="1:29" s="81" customFormat="1" ht="15" customHeight="1" x14ac:dyDescent="0.25">
      <c r="A32" s="79"/>
      <c r="B32" s="80" t="s">
        <v>253</v>
      </c>
      <c r="D32" s="80">
        <f t="shared" ref="D32:L32" si="8">COUNT(D2:D24)</f>
        <v>23</v>
      </c>
      <c r="E32" s="80">
        <f t="shared" si="8"/>
        <v>5</v>
      </c>
      <c r="F32" s="80">
        <f t="shared" si="8"/>
        <v>18</v>
      </c>
      <c r="G32" s="80">
        <f t="shared" si="8"/>
        <v>23</v>
      </c>
      <c r="H32" s="80">
        <f t="shared" si="8"/>
        <v>6</v>
      </c>
      <c r="I32" s="80">
        <f t="shared" si="8"/>
        <v>21</v>
      </c>
      <c r="J32" s="80">
        <f t="shared" si="8"/>
        <v>23</v>
      </c>
      <c r="K32" s="80">
        <f t="shared" si="8"/>
        <v>23</v>
      </c>
      <c r="L32" s="80">
        <f t="shared" si="8"/>
        <v>22</v>
      </c>
      <c r="N32" s="80">
        <f>COUNT(N2:N24)</f>
        <v>23</v>
      </c>
      <c r="O32" s="80">
        <f>COUNT(O2:O24)</f>
        <v>1</v>
      </c>
      <c r="U32" s="80">
        <f t="shared" ref="U32:AA32" si="9">COUNT(U2:U24)</f>
        <v>16</v>
      </c>
      <c r="V32" s="80">
        <f t="shared" si="9"/>
        <v>1</v>
      </c>
      <c r="W32" s="80">
        <f t="shared" si="9"/>
        <v>11</v>
      </c>
      <c r="X32" s="80">
        <f t="shared" si="9"/>
        <v>6</v>
      </c>
      <c r="Y32" s="80">
        <f t="shared" si="9"/>
        <v>10</v>
      </c>
      <c r="Z32" s="80">
        <f t="shared" si="9"/>
        <v>1</v>
      </c>
      <c r="AA32" s="80">
        <f t="shared" si="9"/>
        <v>0</v>
      </c>
      <c r="AB32" s="93"/>
      <c r="AC32" s="80">
        <f>COUNT(AC2:AC24)</f>
        <v>23</v>
      </c>
    </row>
    <row r="34" spans="1:29" ht="15" customHeight="1" x14ac:dyDescent="0.25">
      <c r="B34" s="55" t="s">
        <v>597</v>
      </c>
    </row>
    <row r="35" spans="1:29" s="61" customFormat="1" ht="15" customHeight="1" x14ac:dyDescent="0.25">
      <c r="A35" s="59"/>
      <c r="B35" s="60" t="s">
        <v>254</v>
      </c>
      <c r="D35" s="62">
        <v>326843</v>
      </c>
      <c r="E35" s="63">
        <v>14</v>
      </c>
      <c r="F35" s="62">
        <v>325493</v>
      </c>
      <c r="G35" s="62">
        <v>323906</v>
      </c>
      <c r="H35" s="63">
        <v>12</v>
      </c>
      <c r="I35" s="62">
        <v>321635</v>
      </c>
      <c r="J35" s="63">
        <v>15</v>
      </c>
      <c r="K35" s="63">
        <v>24</v>
      </c>
      <c r="L35" s="63">
        <v>3</v>
      </c>
      <c r="N35" s="62">
        <v>26877</v>
      </c>
      <c r="O35" s="63">
        <v>2</v>
      </c>
      <c r="U35" s="62">
        <v>8212</v>
      </c>
      <c r="V35" s="62">
        <v>1545</v>
      </c>
      <c r="W35" s="62">
        <v>13146</v>
      </c>
      <c r="X35" s="62">
        <v>12540</v>
      </c>
      <c r="Y35" s="62">
        <v>1255</v>
      </c>
      <c r="Z35" s="62">
        <v>1200</v>
      </c>
      <c r="AA35" s="62">
        <v>0</v>
      </c>
      <c r="AB35" s="63"/>
      <c r="AC35" s="62">
        <v>14436</v>
      </c>
    </row>
    <row r="36" spans="1:29" s="66" customFormat="1" ht="15" customHeight="1" x14ac:dyDescent="0.25">
      <c r="A36" s="64"/>
      <c r="B36" s="65" t="s">
        <v>255</v>
      </c>
      <c r="D36" s="67">
        <v>325000</v>
      </c>
      <c r="E36" s="68">
        <v>8</v>
      </c>
      <c r="F36" s="67">
        <v>324363</v>
      </c>
      <c r="G36" s="67">
        <v>323798</v>
      </c>
      <c r="H36" s="68">
        <v>5</v>
      </c>
      <c r="I36" s="67">
        <v>322596</v>
      </c>
      <c r="J36" s="65">
        <v>17</v>
      </c>
      <c r="K36" s="65">
        <v>24</v>
      </c>
      <c r="L36" s="65">
        <v>3</v>
      </c>
      <c r="N36" s="67">
        <v>23752</v>
      </c>
      <c r="O36" s="65">
        <v>2</v>
      </c>
      <c r="U36" s="67">
        <v>7242</v>
      </c>
      <c r="V36" s="67">
        <v>1545</v>
      </c>
      <c r="W36" s="67">
        <v>11760</v>
      </c>
      <c r="X36" s="67">
        <v>10000</v>
      </c>
      <c r="Y36" s="67">
        <v>1200</v>
      </c>
      <c r="Z36" s="67">
        <v>1200</v>
      </c>
      <c r="AA36" s="67">
        <v>0</v>
      </c>
      <c r="AB36" s="65"/>
      <c r="AC36" s="67">
        <v>12000</v>
      </c>
    </row>
    <row r="37" spans="1:29" s="71" customFormat="1" ht="15" customHeight="1" x14ac:dyDescent="0.25">
      <c r="A37" s="69"/>
      <c r="B37" s="70" t="s">
        <v>256</v>
      </c>
      <c r="D37" s="72">
        <v>242839</v>
      </c>
      <c r="E37" s="73">
        <v>0</v>
      </c>
      <c r="F37" s="72">
        <v>242839</v>
      </c>
      <c r="G37" s="72">
        <v>242839</v>
      </c>
      <c r="H37" s="73">
        <v>0</v>
      </c>
      <c r="I37" s="72">
        <v>246139</v>
      </c>
      <c r="J37" s="70">
        <v>0</v>
      </c>
      <c r="K37" s="70">
        <v>21</v>
      </c>
      <c r="L37" s="70">
        <v>1</v>
      </c>
      <c r="N37" s="72">
        <v>13866</v>
      </c>
      <c r="O37" s="70">
        <v>2</v>
      </c>
      <c r="U37" s="72">
        <v>0</v>
      </c>
      <c r="V37" s="72">
        <v>90</v>
      </c>
      <c r="W37" s="72">
        <v>6000</v>
      </c>
      <c r="X37" s="72">
        <v>6000</v>
      </c>
      <c r="Y37" s="72">
        <v>0</v>
      </c>
      <c r="Z37" s="72">
        <v>1200</v>
      </c>
      <c r="AA37" s="72">
        <v>0</v>
      </c>
      <c r="AB37" s="70"/>
      <c r="AC37" s="72">
        <v>0</v>
      </c>
    </row>
    <row r="38" spans="1:29" s="76" customFormat="1" ht="15" customHeight="1" x14ac:dyDescent="0.25">
      <c r="A38" s="74"/>
      <c r="B38" s="75" t="s">
        <v>257</v>
      </c>
      <c r="D38" s="77">
        <v>400649</v>
      </c>
      <c r="E38" s="78">
        <v>40</v>
      </c>
      <c r="F38" s="77">
        <v>400649</v>
      </c>
      <c r="G38" s="77">
        <v>384484</v>
      </c>
      <c r="H38" s="78">
        <v>40</v>
      </c>
      <c r="I38" s="77">
        <v>374168</v>
      </c>
      <c r="J38" s="75">
        <v>19</v>
      </c>
      <c r="K38" s="75">
        <v>30</v>
      </c>
      <c r="L38" s="75">
        <v>4</v>
      </c>
      <c r="N38" s="77">
        <v>56040</v>
      </c>
      <c r="O38" s="75">
        <v>2</v>
      </c>
      <c r="U38" s="77">
        <v>24000</v>
      </c>
      <c r="V38" s="77">
        <v>3000</v>
      </c>
      <c r="W38" s="77">
        <v>24000</v>
      </c>
      <c r="X38" s="77">
        <v>20000</v>
      </c>
      <c r="Y38" s="77">
        <v>2400</v>
      </c>
      <c r="Z38" s="77">
        <v>1200</v>
      </c>
      <c r="AA38" s="77">
        <v>0</v>
      </c>
      <c r="AB38" s="75"/>
      <c r="AC38" s="77">
        <v>37066</v>
      </c>
    </row>
    <row r="39" spans="1:29" s="81" customFormat="1" ht="15" customHeight="1" x14ac:dyDescent="0.25">
      <c r="A39" s="79"/>
      <c r="B39" s="80" t="s">
        <v>253</v>
      </c>
      <c r="D39" s="80">
        <v>23</v>
      </c>
      <c r="E39" s="80">
        <v>4</v>
      </c>
      <c r="F39" s="80">
        <v>18</v>
      </c>
      <c r="G39" s="80">
        <v>22</v>
      </c>
      <c r="H39" s="80">
        <v>5</v>
      </c>
      <c r="I39" s="80">
        <v>19</v>
      </c>
      <c r="J39" s="80">
        <v>23</v>
      </c>
      <c r="K39" s="80">
        <v>23</v>
      </c>
      <c r="L39" s="80">
        <v>22</v>
      </c>
      <c r="N39" s="80">
        <v>23</v>
      </c>
      <c r="O39" s="80">
        <v>1</v>
      </c>
      <c r="U39" s="80">
        <v>16</v>
      </c>
      <c r="V39" s="80">
        <v>2</v>
      </c>
      <c r="W39" s="80">
        <v>10</v>
      </c>
      <c r="X39" s="80">
        <v>5</v>
      </c>
      <c r="Y39" s="80">
        <v>10</v>
      </c>
      <c r="Z39" s="80">
        <v>1</v>
      </c>
      <c r="AA39" s="80">
        <v>0</v>
      </c>
      <c r="AB39" s="93"/>
      <c r="AC39" s="80">
        <v>23</v>
      </c>
    </row>
  </sheetData>
  <sheetProtection formatColumns="0" formatRows="0" sort="0" autoFilter="0"/>
  <autoFilter ref="A1:AC24" xr:uid="{00000000-0009-0000-0000-000000000000}">
    <filterColumn colId="0">
      <filters>
        <filter val="2014"/>
      </filters>
    </filterColumn>
  </autoFilter>
  <sortState xmlns:xlrd2="http://schemas.microsoft.com/office/spreadsheetml/2017/richdata2" ref="A2:AC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Executive Officer</oddHeader>
    <oddFooter>&amp;L&amp;8Copyright ACCCA 2014&amp;R&amp;8Multiple - Chief Executive Officer - Page &amp;P of &amp;N</oddFooter>
  </headerFooter>
  <ignoredErrors>
    <ignoredError sqref="D28:O32 U30:AC33 U28:Z28 AB28:AC28 U29:Z29 AB29:AC29" formulaRange="1"/>
    <ignoredError sqref="P39:T39 M35 P35:T35 AB35 M36 P36:T36 AB36 P37:T37 AB37 M38 P38:T38 AB38 AB3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BW39"/>
  <sheetViews>
    <sheetView zoomScaleNormal="100" workbookViewId="0">
      <pane xSplit="3" ySplit="1" topLeftCell="D11"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2.140625" style="47" bestFit="1"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12.42578125" style="47" bestFit="1" customWidth="1"/>
    <col min="11" max="11" width="12.140625" style="47" bestFit="1" customWidth="1"/>
    <col min="12" max="12" width="8.42578125" style="47" bestFit="1" customWidth="1"/>
    <col min="13" max="13" width="10.42578125" style="47" bestFit="1" customWidth="1"/>
    <col min="14" max="14" width="10.140625" style="48" bestFit="1" customWidth="1"/>
    <col min="15" max="19" width="10.42578125" style="47" bestFit="1" customWidth="1"/>
    <col min="20" max="20" width="35.7109375" style="47" customWidth="1"/>
    <col min="21" max="21" width="14.42578125" style="47" bestFit="1" customWidth="1"/>
    <col min="22" max="22" width="10.42578125" style="47" customWidth="1"/>
    <col min="23" max="23" width="12.7109375" style="47" bestFit="1" customWidth="1"/>
    <col min="24" max="24" width="15" style="47" bestFit="1" customWidth="1"/>
    <col min="25" max="25" width="10.42578125" style="47" customWidth="1"/>
    <col min="26" max="26" width="13.42578125" style="47" customWidth="1"/>
    <col min="27" max="27" width="12.42578125" style="47" customWidth="1"/>
    <col min="28" max="28" width="13.7109375" style="47" bestFit="1" customWidth="1"/>
    <col min="29" max="29" width="10.85546875" style="47" bestFit="1" customWidth="1"/>
    <col min="30" max="30" width="12" style="47" bestFit="1" customWidth="1"/>
    <col min="31" max="31" width="12.28515625" style="47" bestFit="1" customWidth="1"/>
    <col min="32" max="32" width="10.42578125" style="47" customWidth="1"/>
    <col min="33" max="33" width="12.7109375" style="47" bestFit="1" customWidth="1"/>
    <col min="34" max="34" width="13.5703125" style="47" bestFit="1" customWidth="1"/>
    <col min="35" max="35" width="12.42578125" style="47" bestFit="1" customWidth="1"/>
    <col min="36" max="36" width="10.42578125" style="47" customWidth="1"/>
    <col min="37" max="37" width="12.85546875" style="47" bestFit="1" customWidth="1"/>
    <col min="38" max="38" width="10.42578125" style="47" customWidth="1"/>
    <col min="39" max="39" width="14" style="47" bestFit="1" customWidth="1"/>
    <col min="40" max="40" width="11.140625" style="47" bestFit="1" customWidth="1"/>
    <col min="41" max="41" width="10.42578125" style="47" customWidth="1"/>
    <col min="42" max="42" width="11.7109375" style="47" bestFit="1" customWidth="1"/>
    <col min="43" max="43" width="10.85546875" style="47" bestFit="1" customWidth="1"/>
    <col min="44" max="45" width="10.42578125" style="47" customWidth="1"/>
    <col min="46" max="46" width="11.42578125" style="47" bestFit="1" customWidth="1"/>
    <col min="47" max="47" width="13.140625" style="47" bestFit="1" customWidth="1"/>
    <col min="48" max="48" width="10.42578125" style="47" customWidth="1"/>
    <col min="49" max="49" width="16.7109375" style="47" customWidth="1"/>
    <col min="50" max="50" width="20.28515625" style="47" customWidth="1"/>
    <col min="51" max="51" width="10.42578125" style="47" customWidth="1"/>
    <col min="52" max="52" width="12.7109375" style="47" bestFit="1" customWidth="1"/>
    <col min="53" max="55" width="10.42578125" style="47" customWidth="1"/>
    <col min="56" max="56" width="14.140625" style="47" bestFit="1" customWidth="1"/>
    <col min="57" max="57" width="10.42578125" style="47" bestFit="1" customWidth="1"/>
    <col min="58" max="58" width="12.85546875" style="47" bestFit="1" customWidth="1"/>
    <col min="59" max="60" width="10.7109375" style="47" bestFit="1" customWidth="1"/>
    <col min="61" max="61" width="10.42578125" style="47" customWidth="1"/>
    <col min="62" max="62" width="12.28515625" style="47" customWidth="1"/>
    <col min="63" max="63" width="10.42578125" style="47" customWidth="1"/>
    <col min="64" max="64" width="10.5703125" style="47" customWidth="1"/>
    <col min="65" max="66" width="10.42578125" style="47" customWidth="1"/>
    <col min="67" max="67" width="16" style="47" customWidth="1"/>
    <col min="68" max="68" width="10.42578125" style="47" customWidth="1"/>
    <col min="69" max="69" width="10.42578125" style="47" bestFit="1" customWidth="1"/>
    <col min="70" max="70" width="12.28515625" style="47" customWidth="1"/>
    <col min="71" max="71" width="13.7109375" style="47" bestFit="1" customWidth="1"/>
    <col min="72" max="72" width="100.7109375" style="47" customWidth="1"/>
    <col min="73" max="16384" width="9.140625" style="47"/>
  </cols>
  <sheetData>
    <row r="1" spans="1:75" s="25" customFormat="1" ht="60" x14ac:dyDescent="0.25">
      <c r="A1" s="30" t="s">
        <v>189</v>
      </c>
      <c r="B1" s="25" t="s">
        <v>258</v>
      </c>
      <c r="C1" s="26" t="s">
        <v>199</v>
      </c>
      <c r="D1" s="39" t="s">
        <v>214</v>
      </c>
      <c r="E1" s="28" t="s">
        <v>215</v>
      </c>
      <c r="F1" s="39" t="s">
        <v>216</v>
      </c>
      <c r="G1" s="39" t="s">
        <v>214</v>
      </c>
      <c r="H1" s="28" t="s">
        <v>215</v>
      </c>
      <c r="I1" s="39" t="s">
        <v>217</v>
      </c>
      <c r="J1" s="28" t="s">
        <v>221</v>
      </c>
      <c r="K1" s="28" t="s">
        <v>251</v>
      </c>
      <c r="L1" s="25" t="s">
        <v>223</v>
      </c>
      <c r="M1" s="25" t="s">
        <v>224</v>
      </c>
      <c r="N1" s="39" t="s">
        <v>225</v>
      </c>
      <c r="O1" s="28" t="s">
        <v>226</v>
      </c>
      <c r="P1" s="28" t="s">
        <v>227</v>
      </c>
      <c r="Q1" s="28" t="s">
        <v>228</v>
      </c>
      <c r="R1" s="28" t="s">
        <v>229</v>
      </c>
      <c r="S1" s="28" t="s">
        <v>230</v>
      </c>
      <c r="T1" s="28" t="s">
        <v>231</v>
      </c>
      <c r="U1" s="28" t="s">
        <v>241</v>
      </c>
      <c r="V1" s="28" t="s">
        <v>0</v>
      </c>
      <c r="W1" s="28" t="s">
        <v>1</v>
      </c>
      <c r="X1" s="28" t="s">
        <v>2</v>
      </c>
      <c r="Y1" s="28" t="s">
        <v>3</v>
      </c>
      <c r="Z1" s="28" t="s">
        <v>242</v>
      </c>
      <c r="AA1" s="28" t="s">
        <v>4</v>
      </c>
      <c r="AB1" s="28" t="s">
        <v>5</v>
      </c>
      <c r="AC1" s="28" t="s">
        <v>6</v>
      </c>
      <c r="AD1" s="28" t="s">
        <v>7</v>
      </c>
      <c r="AE1" s="28" t="s">
        <v>8</v>
      </c>
      <c r="AF1" s="28" t="s">
        <v>9</v>
      </c>
      <c r="AG1" s="28" t="s">
        <v>10</v>
      </c>
      <c r="AH1" s="28" t="s">
        <v>11</v>
      </c>
      <c r="AI1" s="28" t="s">
        <v>12</v>
      </c>
      <c r="AJ1" s="28" t="s">
        <v>13</v>
      </c>
      <c r="AK1" s="28" t="s">
        <v>14</v>
      </c>
      <c r="AL1" s="28" t="s">
        <v>15</v>
      </c>
      <c r="AM1" s="28" t="s">
        <v>16</v>
      </c>
      <c r="AN1" s="28" t="s">
        <v>17</v>
      </c>
      <c r="AO1" s="28" t="s">
        <v>18</v>
      </c>
      <c r="AP1" s="28" t="s">
        <v>19</v>
      </c>
      <c r="AQ1" s="28" t="s">
        <v>20</v>
      </c>
      <c r="AR1" s="28" t="s">
        <v>21</v>
      </c>
      <c r="AS1" s="28" t="s">
        <v>22</v>
      </c>
      <c r="AT1" s="28" t="s">
        <v>23</v>
      </c>
      <c r="AU1" s="28" t="s">
        <v>24</v>
      </c>
      <c r="AV1" s="28" t="s">
        <v>25</v>
      </c>
      <c r="AW1" s="28" t="s">
        <v>243</v>
      </c>
      <c r="AX1" s="28" t="s">
        <v>244</v>
      </c>
      <c r="AY1" s="28" t="s">
        <v>26</v>
      </c>
      <c r="AZ1" s="28" t="s">
        <v>27</v>
      </c>
      <c r="BA1" s="28" t="s">
        <v>28</v>
      </c>
      <c r="BB1" s="28" t="s">
        <v>29</v>
      </c>
      <c r="BC1" s="28" t="s">
        <v>30</v>
      </c>
      <c r="BD1" s="28" t="s">
        <v>31</v>
      </c>
      <c r="BE1" s="28" t="s">
        <v>32</v>
      </c>
      <c r="BF1" s="28" t="s">
        <v>33</v>
      </c>
      <c r="BG1" s="28" t="s">
        <v>34</v>
      </c>
      <c r="BH1" s="28" t="s">
        <v>35</v>
      </c>
      <c r="BI1" s="28" t="s">
        <v>36</v>
      </c>
      <c r="BJ1" s="28" t="s">
        <v>37</v>
      </c>
      <c r="BK1" s="28" t="s">
        <v>38</v>
      </c>
      <c r="BL1" s="28" t="s">
        <v>39</v>
      </c>
      <c r="BM1" s="28" t="s">
        <v>40</v>
      </c>
      <c r="BN1" s="28" t="s">
        <v>41</v>
      </c>
      <c r="BO1" s="28" t="s">
        <v>245</v>
      </c>
      <c r="BP1" s="28" t="s">
        <v>42</v>
      </c>
      <c r="BQ1" s="28" t="s">
        <v>43</v>
      </c>
      <c r="BR1" s="28" t="s">
        <v>44</v>
      </c>
      <c r="BS1" s="28" t="s">
        <v>45</v>
      </c>
      <c r="BT1" s="28" t="s">
        <v>246</v>
      </c>
    </row>
    <row r="2" spans="1:75" s="56" customFormat="1" x14ac:dyDescent="0.25">
      <c r="A2" s="32">
        <v>2021</v>
      </c>
      <c r="B2" s="38" t="s">
        <v>173</v>
      </c>
      <c r="C2" s="38" t="s">
        <v>653</v>
      </c>
      <c r="D2" s="41">
        <v>161687</v>
      </c>
      <c r="E2" s="40"/>
      <c r="F2" s="41">
        <v>161687</v>
      </c>
      <c r="G2" s="41">
        <v>161687</v>
      </c>
      <c r="H2" s="40"/>
      <c r="I2" s="41">
        <v>161687</v>
      </c>
      <c r="J2" s="40" t="s">
        <v>47</v>
      </c>
      <c r="K2" s="40" t="s">
        <v>57</v>
      </c>
      <c r="L2" s="40">
        <v>2</v>
      </c>
      <c r="M2" s="40" t="s">
        <v>53</v>
      </c>
      <c r="N2" s="41">
        <v>43592.4</v>
      </c>
      <c r="O2" s="40" t="s">
        <v>48</v>
      </c>
      <c r="P2" s="40" t="s">
        <v>47</v>
      </c>
      <c r="Q2" s="40" t="s">
        <v>47</v>
      </c>
      <c r="R2" s="40" t="s">
        <v>47</v>
      </c>
      <c r="S2" s="40" t="s">
        <v>47</v>
      </c>
      <c r="T2" s="1"/>
      <c r="U2" s="102" t="s">
        <v>47</v>
      </c>
      <c r="V2" s="102" t="s">
        <v>53</v>
      </c>
      <c r="W2" s="102" t="s">
        <v>53</v>
      </c>
      <c r="X2" s="102" t="s">
        <v>53</v>
      </c>
      <c r="Y2" s="102" t="s">
        <v>53</v>
      </c>
      <c r="Z2" s="102" t="s">
        <v>53</v>
      </c>
      <c r="AA2" s="102" t="s">
        <v>53</v>
      </c>
      <c r="AB2" s="102" t="s">
        <v>53</v>
      </c>
      <c r="AC2" s="102" t="s">
        <v>53</v>
      </c>
      <c r="AD2" s="102" t="s">
        <v>47</v>
      </c>
      <c r="AE2" s="102" t="s">
        <v>53</v>
      </c>
      <c r="AF2" s="102" t="s">
        <v>53</v>
      </c>
      <c r="AG2" s="102" t="s">
        <v>53</v>
      </c>
      <c r="AH2" s="102" t="s">
        <v>53</v>
      </c>
      <c r="AI2" s="102" t="s">
        <v>53</v>
      </c>
      <c r="AJ2" s="102" t="s">
        <v>53</v>
      </c>
      <c r="AK2" s="102" t="s">
        <v>53</v>
      </c>
      <c r="AL2" s="102" t="s">
        <v>53</v>
      </c>
      <c r="AM2" s="102" t="s">
        <v>53</v>
      </c>
      <c r="AN2" s="102" t="s">
        <v>53</v>
      </c>
      <c r="AO2" s="102" t="s">
        <v>53</v>
      </c>
      <c r="AP2" s="102" t="s">
        <v>53</v>
      </c>
      <c r="AQ2" s="102" t="s">
        <v>53</v>
      </c>
      <c r="AR2" s="102" t="s">
        <v>53</v>
      </c>
      <c r="AS2" s="102" t="s">
        <v>53</v>
      </c>
      <c r="AT2" s="102" t="s">
        <v>53</v>
      </c>
      <c r="AU2" s="102" t="s">
        <v>53</v>
      </c>
      <c r="AV2" s="102" t="s">
        <v>53</v>
      </c>
      <c r="AW2" s="102" t="s">
        <v>53</v>
      </c>
      <c r="AX2" s="102" t="s">
        <v>53</v>
      </c>
      <c r="AY2" s="102" t="s">
        <v>53</v>
      </c>
      <c r="AZ2" s="102" t="s">
        <v>53</v>
      </c>
      <c r="BA2" s="102" t="s">
        <v>53</v>
      </c>
      <c r="BB2" s="102" t="s">
        <v>53</v>
      </c>
      <c r="BC2" s="102" t="s">
        <v>53</v>
      </c>
      <c r="BD2" s="102" t="s">
        <v>53</v>
      </c>
      <c r="BE2" s="102" t="s">
        <v>53</v>
      </c>
      <c r="BF2" s="102" t="s">
        <v>53</v>
      </c>
      <c r="BG2" s="102" t="s">
        <v>53</v>
      </c>
      <c r="BH2" s="102" t="s">
        <v>53</v>
      </c>
      <c r="BI2" s="102" t="s">
        <v>53</v>
      </c>
      <c r="BJ2" s="102" t="s">
        <v>53</v>
      </c>
      <c r="BK2" s="102" t="s">
        <v>53</v>
      </c>
      <c r="BL2" s="102" t="s">
        <v>53</v>
      </c>
      <c r="BM2" s="102" t="s">
        <v>53</v>
      </c>
      <c r="BN2" s="102" t="s">
        <v>53</v>
      </c>
      <c r="BO2" s="102" t="s">
        <v>53</v>
      </c>
      <c r="BP2" s="102" t="s">
        <v>47</v>
      </c>
      <c r="BQ2" s="102" t="s">
        <v>47</v>
      </c>
      <c r="BR2" s="102" t="s">
        <v>47</v>
      </c>
      <c r="BS2" s="102" t="s">
        <v>53</v>
      </c>
      <c r="BT2" s="111" t="s">
        <v>175</v>
      </c>
      <c r="BU2" s="47"/>
      <c r="BV2" s="55"/>
      <c r="BW2" s="31"/>
    </row>
    <row r="3" spans="1:75" s="56" customFormat="1" x14ac:dyDescent="0.25">
      <c r="A3" s="9">
        <v>2021</v>
      </c>
      <c r="B3" s="10" t="s">
        <v>182</v>
      </c>
      <c r="C3" s="10" t="s">
        <v>78</v>
      </c>
      <c r="D3" s="11">
        <v>192693</v>
      </c>
      <c r="E3" s="10">
        <v>25</v>
      </c>
      <c r="F3" s="11">
        <v>196193</v>
      </c>
      <c r="G3" s="11">
        <v>192693</v>
      </c>
      <c r="H3" s="10">
        <v>25</v>
      </c>
      <c r="I3" s="11">
        <v>199193</v>
      </c>
      <c r="J3" s="10" t="s">
        <v>47</v>
      </c>
      <c r="K3" s="10" t="s">
        <v>57</v>
      </c>
      <c r="L3" s="10">
        <v>2</v>
      </c>
      <c r="M3" s="10" t="s">
        <v>53</v>
      </c>
      <c r="N3" s="11">
        <v>17980</v>
      </c>
      <c r="O3" s="10" t="s">
        <v>48</v>
      </c>
      <c r="P3" s="10" t="s">
        <v>47</v>
      </c>
      <c r="Q3" s="10" t="s">
        <v>47</v>
      </c>
      <c r="R3" s="10" t="s">
        <v>47</v>
      </c>
      <c r="S3" s="10" t="s">
        <v>47</v>
      </c>
      <c r="T3" s="12"/>
      <c r="U3" s="51" t="s">
        <v>47</v>
      </c>
      <c r="V3" s="51" t="s">
        <v>53</v>
      </c>
      <c r="W3" s="51" t="s">
        <v>53</v>
      </c>
      <c r="X3" s="51" t="s">
        <v>53</v>
      </c>
      <c r="Y3" s="51" t="s">
        <v>53</v>
      </c>
      <c r="Z3" s="51" t="s">
        <v>53</v>
      </c>
      <c r="AA3" s="51" t="s">
        <v>53</v>
      </c>
      <c r="AB3" s="51" t="s">
        <v>53</v>
      </c>
      <c r="AC3" s="51" t="s">
        <v>53</v>
      </c>
      <c r="AD3" s="51" t="s">
        <v>53</v>
      </c>
      <c r="AE3" s="51" t="s">
        <v>53</v>
      </c>
      <c r="AF3" s="51" t="s">
        <v>53</v>
      </c>
      <c r="AG3" s="51" t="s">
        <v>53</v>
      </c>
      <c r="AH3" s="51" t="s">
        <v>53</v>
      </c>
      <c r="AI3" s="51" t="s">
        <v>53</v>
      </c>
      <c r="AJ3" s="51" t="s">
        <v>53</v>
      </c>
      <c r="AK3" s="51" t="s">
        <v>53</v>
      </c>
      <c r="AL3" s="51" t="s">
        <v>53</v>
      </c>
      <c r="AM3" s="51" t="s">
        <v>53</v>
      </c>
      <c r="AN3" s="51" t="s">
        <v>47</v>
      </c>
      <c r="AO3" s="51" t="s">
        <v>47</v>
      </c>
      <c r="AP3" s="51" t="s">
        <v>47</v>
      </c>
      <c r="AQ3" s="51" t="s">
        <v>47</v>
      </c>
      <c r="AR3" s="51" t="s">
        <v>47</v>
      </c>
      <c r="AS3" s="51" t="s">
        <v>47</v>
      </c>
      <c r="AT3" s="51" t="s">
        <v>47</v>
      </c>
      <c r="AU3" s="51" t="s">
        <v>47</v>
      </c>
      <c r="AV3" s="51" t="s">
        <v>47</v>
      </c>
      <c r="AW3" s="51" t="s">
        <v>47</v>
      </c>
      <c r="AX3" s="51" t="s">
        <v>47</v>
      </c>
      <c r="AY3" s="51" t="s">
        <v>53</v>
      </c>
      <c r="AZ3" s="51" t="s">
        <v>53</v>
      </c>
      <c r="BA3" s="51" t="s">
        <v>53</v>
      </c>
      <c r="BB3" s="51" t="s">
        <v>53</v>
      </c>
      <c r="BC3" s="51" t="s">
        <v>53</v>
      </c>
      <c r="BD3" s="51" t="s">
        <v>53</v>
      </c>
      <c r="BE3" s="51" t="s">
        <v>53</v>
      </c>
      <c r="BF3" s="51" t="s">
        <v>53</v>
      </c>
      <c r="BG3" s="51" t="s">
        <v>53</v>
      </c>
      <c r="BH3" s="51" t="s">
        <v>53</v>
      </c>
      <c r="BI3" s="51" t="s">
        <v>53</v>
      </c>
      <c r="BJ3" s="51" t="s">
        <v>53</v>
      </c>
      <c r="BK3" s="51" t="s">
        <v>53</v>
      </c>
      <c r="BL3" s="51" t="s">
        <v>53</v>
      </c>
      <c r="BM3" s="51" t="s">
        <v>53</v>
      </c>
      <c r="BN3" s="51" t="s">
        <v>53</v>
      </c>
      <c r="BO3" s="51" t="s">
        <v>53</v>
      </c>
      <c r="BP3" s="51" t="s">
        <v>53</v>
      </c>
      <c r="BQ3" s="51" t="s">
        <v>53</v>
      </c>
      <c r="BR3" s="51" t="s">
        <v>53</v>
      </c>
      <c r="BS3" s="51" t="s">
        <v>53</v>
      </c>
      <c r="BT3" s="52"/>
      <c r="BU3" s="47"/>
    </row>
    <row r="4" spans="1:75" s="55" customFormat="1" x14ac:dyDescent="0.25">
      <c r="A4" s="98">
        <v>2021</v>
      </c>
      <c r="B4" s="95" t="s">
        <v>94</v>
      </c>
      <c r="C4" s="95" t="s">
        <v>522</v>
      </c>
      <c r="D4" s="94">
        <v>157464</v>
      </c>
      <c r="E4" s="95">
        <v>20</v>
      </c>
      <c r="F4" s="94">
        <v>182628</v>
      </c>
      <c r="G4" s="94">
        <f>D4+1212</f>
        <v>158676</v>
      </c>
      <c r="H4" s="95">
        <v>20</v>
      </c>
      <c r="I4" s="94">
        <f>F4+1212</f>
        <v>183840</v>
      </c>
      <c r="J4" s="95" t="s">
        <v>47</v>
      </c>
      <c r="K4" s="95" t="s">
        <v>57</v>
      </c>
      <c r="L4" s="95">
        <v>0</v>
      </c>
      <c r="M4" s="95" t="s">
        <v>53</v>
      </c>
      <c r="N4" s="94">
        <v>42753.84</v>
      </c>
      <c r="O4" s="95" t="s">
        <v>48</v>
      </c>
      <c r="P4" s="95" t="s">
        <v>47</v>
      </c>
      <c r="Q4" s="95" t="s">
        <v>47</v>
      </c>
      <c r="R4" s="95" t="s">
        <v>47</v>
      </c>
      <c r="S4" s="95" t="s">
        <v>47</v>
      </c>
      <c r="T4" s="103" t="s">
        <v>95</v>
      </c>
      <c r="U4" s="51" t="s">
        <v>53</v>
      </c>
      <c r="V4" s="51" t="s">
        <v>53</v>
      </c>
      <c r="W4" s="51" t="s">
        <v>53</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47</v>
      </c>
      <c r="AT4" s="51" t="s">
        <v>47</v>
      </c>
      <c r="AU4" s="51" t="s">
        <v>47</v>
      </c>
      <c r="AV4" s="51" t="s">
        <v>47</v>
      </c>
      <c r="AW4" s="51" t="s">
        <v>47</v>
      </c>
      <c r="AX4" s="51" t="s">
        <v>47</v>
      </c>
      <c r="AY4" s="51" t="s">
        <v>53</v>
      </c>
      <c r="AZ4" s="51" t="s">
        <v>53</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144</v>
      </c>
    </row>
    <row r="5" spans="1:75" s="56" customFormat="1" x14ac:dyDescent="0.25">
      <c r="A5" s="9">
        <v>2021</v>
      </c>
      <c r="B5" s="10" t="s">
        <v>662</v>
      </c>
      <c r="C5" s="10" t="s">
        <v>79</v>
      </c>
      <c r="D5" s="11">
        <v>197396.27</v>
      </c>
      <c r="E5" s="10"/>
      <c r="F5" s="11"/>
      <c r="G5" s="11">
        <v>197396.27</v>
      </c>
      <c r="H5" s="10"/>
      <c r="I5" s="11"/>
      <c r="J5" s="10" t="s">
        <v>47</v>
      </c>
      <c r="K5" s="10" t="s">
        <v>57</v>
      </c>
      <c r="L5" s="10">
        <v>1</v>
      </c>
      <c r="M5" s="10" t="s">
        <v>47</v>
      </c>
      <c r="N5" s="11">
        <v>38195</v>
      </c>
      <c r="O5" s="10" t="s">
        <v>48</v>
      </c>
      <c r="P5" s="10" t="s">
        <v>47</v>
      </c>
      <c r="Q5" s="10" t="s">
        <v>47</v>
      </c>
      <c r="R5" s="10" t="s">
        <v>47</v>
      </c>
      <c r="S5" s="10" t="s">
        <v>47</v>
      </c>
      <c r="T5" s="12" t="s">
        <v>80</v>
      </c>
      <c r="U5" s="51" t="s">
        <v>53</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2"/>
      <c r="BU5" s="47"/>
    </row>
    <row r="6" spans="1:75" s="56" customFormat="1" ht="45" x14ac:dyDescent="0.25">
      <c r="A6" s="9">
        <v>2021</v>
      </c>
      <c r="B6" s="10" t="s">
        <v>84</v>
      </c>
      <c r="C6" s="10" t="s">
        <v>78</v>
      </c>
      <c r="D6" s="11">
        <v>138656</v>
      </c>
      <c r="E6" s="10"/>
      <c r="F6" s="11">
        <v>138656</v>
      </c>
      <c r="G6" s="11">
        <v>138656</v>
      </c>
      <c r="H6" s="10"/>
      <c r="I6" s="11">
        <v>140656</v>
      </c>
      <c r="J6" s="10" t="s">
        <v>47</v>
      </c>
      <c r="K6" s="10" t="s">
        <v>57</v>
      </c>
      <c r="L6" s="10">
        <v>2</v>
      </c>
      <c r="M6" s="10" t="s">
        <v>47</v>
      </c>
      <c r="N6" s="11">
        <v>18425</v>
      </c>
      <c r="O6" s="10" t="s">
        <v>48</v>
      </c>
      <c r="P6" s="10" t="s">
        <v>47</v>
      </c>
      <c r="Q6" s="10" t="s">
        <v>47</v>
      </c>
      <c r="R6" s="10" t="s">
        <v>47</v>
      </c>
      <c r="S6" s="10" t="s">
        <v>47</v>
      </c>
      <c r="T6" s="12"/>
      <c r="U6" s="53" t="s">
        <v>53</v>
      </c>
      <c r="V6" s="53" t="s">
        <v>53</v>
      </c>
      <c r="W6" s="53" t="s">
        <v>53</v>
      </c>
      <c r="X6" s="53" t="s">
        <v>53</v>
      </c>
      <c r="Y6" s="53" t="s">
        <v>53</v>
      </c>
      <c r="Z6" s="53" t="s">
        <v>53</v>
      </c>
      <c r="AA6" s="53" t="s">
        <v>53</v>
      </c>
      <c r="AB6" s="53" t="s">
        <v>53</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53</v>
      </c>
      <c r="BP6" s="53" t="s">
        <v>47</v>
      </c>
      <c r="BQ6" s="53" t="s">
        <v>47</v>
      </c>
      <c r="BR6" s="53" t="s">
        <v>47</v>
      </c>
      <c r="BS6" s="53" t="s">
        <v>53</v>
      </c>
      <c r="BT6" s="54" t="s">
        <v>410</v>
      </c>
      <c r="BU6" s="55"/>
      <c r="BV6" s="55"/>
      <c r="BW6" s="55"/>
    </row>
    <row r="7" spans="1:75" s="56" customFormat="1" x14ac:dyDescent="0.25">
      <c r="A7" s="9">
        <v>2021</v>
      </c>
      <c r="B7" s="10" t="s">
        <v>68</v>
      </c>
      <c r="C7" s="10" t="s">
        <v>72</v>
      </c>
      <c r="D7" s="11">
        <v>165599.09</v>
      </c>
      <c r="E7" s="10"/>
      <c r="F7" s="11"/>
      <c r="G7" s="11">
        <v>165599.09</v>
      </c>
      <c r="H7" s="10"/>
      <c r="I7" s="11">
        <v>165599.09</v>
      </c>
      <c r="J7" s="10" t="s">
        <v>47</v>
      </c>
      <c r="K7" s="10" t="s">
        <v>57</v>
      </c>
      <c r="L7" s="10">
        <v>1</v>
      </c>
      <c r="M7" s="10" t="s">
        <v>47</v>
      </c>
      <c r="N7" s="11">
        <v>18929.28</v>
      </c>
      <c r="O7" s="10" t="s">
        <v>48</v>
      </c>
      <c r="P7" s="10" t="s">
        <v>47</v>
      </c>
      <c r="Q7" s="10" t="s">
        <v>47</v>
      </c>
      <c r="R7" s="10" t="s">
        <v>47</v>
      </c>
      <c r="S7" s="10" t="s">
        <v>47</v>
      </c>
      <c r="T7" s="12"/>
      <c r="U7" s="51" t="s">
        <v>47</v>
      </c>
      <c r="V7" s="51" t="s">
        <v>53</v>
      </c>
      <c r="W7" s="51" t="s">
        <v>53</v>
      </c>
      <c r="X7" s="51" t="s">
        <v>53</v>
      </c>
      <c r="Y7" s="51" t="s">
        <v>53</v>
      </c>
      <c r="Z7" s="51" t="s">
        <v>53</v>
      </c>
      <c r="AA7" s="51" t="s">
        <v>53</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47</v>
      </c>
      <c r="AP7" s="51" t="s">
        <v>47</v>
      </c>
      <c r="AQ7" s="51" t="s">
        <v>53</v>
      </c>
      <c r="AR7" s="51" t="s">
        <v>53</v>
      </c>
      <c r="AS7" s="51" t="s">
        <v>53</v>
      </c>
      <c r="AT7" s="51" t="s">
        <v>47</v>
      </c>
      <c r="AU7" s="51" t="s">
        <v>47</v>
      </c>
      <c r="AV7" s="51" t="s">
        <v>47</v>
      </c>
      <c r="AW7" s="51" t="s">
        <v>47</v>
      </c>
      <c r="AX7" s="51" t="s">
        <v>53</v>
      </c>
      <c r="AY7" s="51" t="s">
        <v>53</v>
      </c>
      <c r="AZ7" s="51" t="s">
        <v>53</v>
      </c>
      <c r="BA7" s="51" t="s">
        <v>53</v>
      </c>
      <c r="BB7" s="51" t="s">
        <v>53</v>
      </c>
      <c r="BC7" s="51" t="s">
        <v>53</v>
      </c>
      <c r="BD7" s="51" t="s">
        <v>53</v>
      </c>
      <c r="BE7" s="51" t="s">
        <v>53</v>
      </c>
      <c r="BF7" s="51" t="s">
        <v>53</v>
      </c>
      <c r="BG7" s="51" t="s">
        <v>47</v>
      </c>
      <c r="BH7" s="51" t="s">
        <v>53</v>
      </c>
      <c r="BI7" s="51" t="s">
        <v>53</v>
      </c>
      <c r="BJ7" s="51" t="s">
        <v>47</v>
      </c>
      <c r="BK7" s="51" t="s">
        <v>53</v>
      </c>
      <c r="BL7" s="51" t="s">
        <v>47</v>
      </c>
      <c r="BM7" s="51" t="s">
        <v>47</v>
      </c>
      <c r="BN7" s="51" t="s">
        <v>47</v>
      </c>
      <c r="BO7" s="51" t="s">
        <v>47</v>
      </c>
      <c r="BP7" s="51" t="s">
        <v>47</v>
      </c>
      <c r="BQ7" s="51" t="s">
        <v>47</v>
      </c>
      <c r="BR7" s="51" t="s">
        <v>47</v>
      </c>
      <c r="BS7" s="51" t="s">
        <v>53</v>
      </c>
      <c r="BT7" s="52"/>
      <c r="BU7" s="47"/>
    </row>
    <row r="8" spans="1:75" s="56" customFormat="1" x14ac:dyDescent="0.25">
      <c r="A8" s="9">
        <v>2021</v>
      </c>
      <c r="B8" s="10" t="s">
        <v>163</v>
      </c>
      <c r="C8" s="10" t="s">
        <v>78</v>
      </c>
      <c r="D8" s="11">
        <v>166700</v>
      </c>
      <c r="E8" s="10"/>
      <c r="F8" s="11">
        <v>176219</v>
      </c>
      <c r="G8" s="11">
        <v>176219</v>
      </c>
      <c r="H8" s="10"/>
      <c r="I8" s="11">
        <v>180619</v>
      </c>
      <c r="J8" s="11" t="s">
        <v>47</v>
      </c>
      <c r="K8" s="10"/>
      <c r="L8" s="10"/>
      <c r="M8" s="10"/>
      <c r="N8" s="11">
        <v>34697</v>
      </c>
      <c r="O8" s="10" t="s">
        <v>48</v>
      </c>
      <c r="P8" s="10" t="s">
        <v>47</v>
      </c>
      <c r="Q8" s="10" t="s">
        <v>47</v>
      </c>
      <c r="R8" s="10" t="s">
        <v>47</v>
      </c>
      <c r="S8" s="10" t="s">
        <v>47</v>
      </c>
      <c r="T8" s="43" t="s">
        <v>541</v>
      </c>
      <c r="U8" s="51" t="s">
        <v>47</v>
      </c>
      <c r="V8" s="51" t="s">
        <v>53</v>
      </c>
      <c r="W8" s="51" t="s">
        <v>53</v>
      </c>
      <c r="X8" s="51" t="s">
        <v>53</v>
      </c>
      <c r="Y8" s="51" t="s">
        <v>53</v>
      </c>
      <c r="Z8" s="51" t="s">
        <v>53</v>
      </c>
      <c r="AA8" s="51" t="s">
        <v>53</v>
      </c>
      <c r="AB8" s="51" t="s">
        <v>53</v>
      </c>
      <c r="AC8" s="51" t="s">
        <v>53</v>
      </c>
      <c r="AD8" s="51" t="s">
        <v>47</v>
      </c>
      <c r="AE8" s="51" t="s">
        <v>53</v>
      </c>
      <c r="AF8" s="51" t="s">
        <v>53</v>
      </c>
      <c r="AG8" s="51" t="s">
        <v>53</v>
      </c>
      <c r="AH8" s="51" t="s">
        <v>53</v>
      </c>
      <c r="AI8" s="51" t="s">
        <v>53</v>
      </c>
      <c r="AJ8" s="51" t="s">
        <v>53</v>
      </c>
      <c r="AK8" s="51" t="s">
        <v>53</v>
      </c>
      <c r="AL8" s="51" t="s">
        <v>53</v>
      </c>
      <c r="AM8" s="51" t="s">
        <v>53</v>
      </c>
      <c r="AN8" s="51" t="s">
        <v>53</v>
      </c>
      <c r="AO8" s="51" t="s">
        <v>53</v>
      </c>
      <c r="AP8" s="51" t="s">
        <v>53</v>
      </c>
      <c r="AQ8" s="51" t="s">
        <v>53</v>
      </c>
      <c r="AR8" s="51" t="s">
        <v>53</v>
      </c>
      <c r="AS8" s="51" t="s">
        <v>53</v>
      </c>
      <c r="AT8" s="51" t="s">
        <v>53</v>
      </c>
      <c r="AU8" s="51" t="s">
        <v>53</v>
      </c>
      <c r="AV8" s="51" t="s">
        <v>53</v>
      </c>
      <c r="AW8" s="51" t="s">
        <v>53</v>
      </c>
      <c r="AX8" s="51" t="s">
        <v>53</v>
      </c>
      <c r="AY8" s="51" t="s">
        <v>53</v>
      </c>
      <c r="AZ8" s="51" t="s">
        <v>53</v>
      </c>
      <c r="BA8" s="51" t="s">
        <v>53</v>
      </c>
      <c r="BB8" s="51" t="s">
        <v>53</v>
      </c>
      <c r="BC8" s="51" t="s">
        <v>53</v>
      </c>
      <c r="BD8" s="51" t="s">
        <v>53</v>
      </c>
      <c r="BE8" s="51" t="s">
        <v>53</v>
      </c>
      <c r="BF8" s="51" t="s">
        <v>53</v>
      </c>
      <c r="BG8" s="51" t="s">
        <v>47</v>
      </c>
      <c r="BH8" s="51" t="s">
        <v>53</v>
      </c>
      <c r="BI8" s="51" t="s">
        <v>53</v>
      </c>
      <c r="BJ8" s="51" t="s">
        <v>53</v>
      </c>
      <c r="BK8" s="51" t="s">
        <v>53</v>
      </c>
      <c r="BL8" s="51" t="s">
        <v>53</v>
      </c>
      <c r="BM8" s="51" t="s">
        <v>53</v>
      </c>
      <c r="BN8" s="51" t="s">
        <v>53</v>
      </c>
      <c r="BO8" s="51" t="s">
        <v>53</v>
      </c>
      <c r="BP8" s="51" t="s">
        <v>53</v>
      </c>
      <c r="BQ8" s="51" t="s">
        <v>53</v>
      </c>
      <c r="BR8" s="51" t="s">
        <v>47</v>
      </c>
      <c r="BS8" s="51" t="s">
        <v>53</v>
      </c>
      <c r="BT8" s="52" t="s">
        <v>166</v>
      </c>
      <c r="BU8" s="47"/>
      <c r="BV8" s="47"/>
      <c r="BW8" s="47"/>
    </row>
    <row r="9" spans="1:75" s="56" customFormat="1" x14ac:dyDescent="0.25">
      <c r="A9" s="9">
        <v>2021</v>
      </c>
      <c r="B9" s="10" t="s">
        <v>684</v>
      </c>
      <c r="C9" s="10" t="s">
        <v>78</v>
      </c>
      <c r="D9" s="11">
        <v>153752</v>
      </c>
      <c r="E9" s="10">
        <v>20</v>
      </c>
      <c r="F9" s="11">
        <v>169624</v>
      </c>
      <c r="G9" s="11">
        <v>157275</v>
      </c>
      <c r="H9" s="10">
        <v>20</v>
      </c>
      <c r="I9" s="11">
        <v>173147</v>
      </c>
      <c r="J9" s="10" t="s">
        <v>47</v>
      </c>
      <c r="K9" s="10" t="s">
        <v>57</v>
      </c>
      <c r="L9" s="10">
        <v>0</v>
      </c>
      <c r="M9" s="10" t="s">
        <v>53</v>
      </c>
      <c r="N9" s="11">
        <v>16976</v>
      </c>
      <c r="O9" s="10" t="s">
        <v>48</v>
      </c>
      <c r="P9" s="10" t="s">
        <v>47</v>
      </c>
      <c r="Q9" s="10" t="s">
        <v>47</v>
      </c>
      <c r="R9" s="10" t="s">
        <v>47</v>
      </c>
      <c r="S9" s="10" t="s">
        <v>47</v>
      </c>
      <c r="T9" s="12"/>
      <c r="U9" s="51" t="s">
        <v>53</v>
      </c>
      <c r="V9" s="51" t="s">
        <v>53</v>
      </c>
      <c r="W9" s="51" t="s">
        <v>53</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47</v>
      </c>
      <c r="AT9" s="51" t="s">
        <v>47</v>
      </c>
      <c r="AU9" s="51" t="s">
        <v>53</v>
      </c>
      <c r="AV9" s="51" t="s">
        <v>53</v>
      </c>
      <c r="AW9" s="51" t="s">
        <v>53</v>
      </c>
      <c r="AX9" s="51" t="s">
        <v>53</v>
      </c>
      <c r="AY9" s="51" t="s">
        <v>53</v>
      </c>
      <c r="AZ9" s="51" t="s">
        <v>53</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2" t="s">
        <v>135</v>
      </c>
      <c r="BU9" s="47"/>
    </row>
    <row r="10" spans="1:75" s="56" customFormat="1" x14ac:dyDescent="0.25">
      <c r="A10" s="9">
        <v>2021</v>
      </c>
      <c r="B10" s="10" t="s">
        <v>124</v>
      </c>
      <c r="C10" s="10" t="s">
        <v>127</v>
      </c>
      <c r="D10" s="11">
        <v>179639</v>
      </c>
      <c r="E10" s="10" t="s">
        <v>348</v>
      </c>
      <c r="F10" s="11">
        <v>179639</v>
      </c>
      <c r="G10" s="11">
        <v>179639</v>
      </c>
      <c r="H10" s="10" t="s">
        <v>348</v>
      </c>
      <c r="I10" s="11">
        <v>183139</v>
      </c>
      <c r="J10" s="10" t="s">
        <v>47</v>
      </c>
      <c r="K10" s="10" t="s">
        <v>57</v>
      </c>
      <c r="L10" s="10">
        <v>1</v>
      </c>
      <c r="M10" s="10" t="s">
        <v>53</v>
      </c>
      <c r="N10" s="11">
        <v>19019</v>
      </c>
      <c r="O10" s="10" t="s">
        <v>48</v>
      </c>
      <c r="P10" s="10" t="s">
        <v>47</v>
      </c>
      <c r="Q10" s="10" t="s">
        <v>47</v>
      </c>
      <c r="R10" s="10" t="s">
        <v>47</v>
      </c>
      <c r="S10" s="10" t="s">
        <v>47</v>
      </c>
      <c r="T10" s="12"/>
      <c r="U10" s="51" t="s">
        <v>47</v>
      </c>
      <c r="V10" s="51" t="s">
        <v>53</v>
      </c>
      <c r="W10" s="51" t="s">
        <v>53</v>
      </c>
      <c r="X10" s="51" t="s">
        <v>53</v>
      </c>
      <c r="Y10" s="51" t="s">
        <v>53</v>
      </c>
      <c r="Z10" s="51" t="s">
        <v>53</v>
      </c>
      <c r="AA10" s="51" t="s">
        <v>53</v>
      </c>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53</v>
      </c>
      <c r="AR10" s="51" t="s">
        <v>53</v>
      </c>
      <c r="AS10" s="51" t="s">
        <v>47</v>
      </c>
      <c r="AT10" s="51" t="s">
        <v>47</v>
      </c>
      <c r="AU10" s="51" t="s">
        <v>53</v>
      </c>
      <c r="AV10" s="51" t="s">
        <v>47</v>
      </c>
      <c r="AW10" s="51" t="s">
        <v>53</v>
      </c>
      <c r="AX10" s="51" t="s">
        <v>53</v>
      </c>
      <c r="AY10" s="51" t="s">
        <v>53</v>
      </c>
      <c r="AZ10" s="51" t="s">
        <v>53</v>
      </c>
      <c r="BA10" s="51" t="s">
        <v>53</v>
      </c>
      <c r="BB10" s="51" t="s">
        <v>53</v>
      </c>
      <c r="BC10" s="51" t="s">
        <v>53</v>
      </c>
      <c r="BD10" s="51" t="s">
        <v>53</v>
      </c>
      <c r="BE10" s="51" t="s">
        <v>53</v>
      </c>
      <c r="BF10" s="51" t="s">
        <v>53</v>
      </c>
      <c r="BG10" s="51" t="s">
        <v>53</v>
      </c>
      <c r="BH10" s="51" t="s">
        <v>53</v>
      </c>
      <c r="BI10" s="51" t="s">
        <v>53</v>
      </c>
      <c r="BJ10" s="51" t="s">
        <v>53</v>
      </c>
      <c r="BK10" s="51" t="s">
        <v>53</v>
      </c>
      <c r="BL10" s="51" t="s">
        <v>47</v>
      </c>
      <c r="BM10" s="51" t="s">
        <v>53</v>
      </c>
      <c r="BN10" s="51" t="s">
        <v>53</v>
      </c>
      <c r="BO10" s="51" t="s">
        <v>53</v>
      </c>
      <c r="BP10" s="51" t="s">
        <v>47</v>
      </c>
      <c r="BQ10" s="51" t="s">
        <v>47</v>
      </c>
      <c r="BR10" s="51" t="s">
        <v>53</v>
      </c>
      <c r="BS10" s="51" t="s">
        <v>53</v>
      </c>
      <c r="BT10" s="52"/>
      <c r="BU10" s="47"/>
    </row>
    <row r="11" spans="1:75" s="56" customFormat="1" x14ac:dyDescent="0.25">
      <c r="A11" s="9">
        <v>2021</v>
      </c>
      <c r="B11" s="10" t="s">
        <v>424</v>
      </c>
      <c r="C11" s="10" t="s">
        <v>58</v>
      </c>
      <c r="D11" s="11">
        <v>157368</v>
      </c>
      <c r="E11" s="10"/>
      <c r="F11" s="11">
        <v>157368</v>
      </c>
      <c r="G11" s="11">
        <v>157368</v>
      </c>
      <c r="H11" s="10"/>
      <c r="I11" s="11">
        <v>157368</v>
      </c>
      <c r="J11" s="10" t="s">
        <v>47</v>
      </c>
      <c r="K11" s="10" t="s">
        <v>57</v>
      </c>
      <c r="L11" s="10">
        <v>2</v>
      </c>
      <c r="M11" s="10" t="s">
        <v>47</v>
      </c>
      <c r="N11" s="11">
        <v>56040</v>
      </c>
      <c r="O11" s="10" t="s">
        <v>48</v>
      </c>
      <c r="P11" s="10" t="s">
        <v>47</v>
      </c>
      <c r="Q11" s="10" t="s">
        <v>47</v>
      </c>
      <c r="R11" s="10" t="s">
        <v>47</v>
      </c>
      <c r="S11" s="10" t="s">
        <v>47</v>
      </c>
      <c r="T11" s="12"/>
      <c r="U11" s="51" t="s">
        <v>53</v>
      </c>
      <c r="V11" s="51" t="s">
        <v>53</v>
      </c>
      <c r="W11" s="51" t="s">
        <v>53</v>
      </c>
      <c r="X11" s="51" t="s">
        <v>53</v>
      </c>
      <c r="Y11" s="51" t="s">
        <v>53</v>
      </c>
      <c r="Z11" s="51" t="s">
        <v>53</v>
      </c>
      <c r="AA11" s="51" t="s">
        <v>53</v>
      </c>
      <c r="AB11" s="51" t="s">
        <v>53</v>
      </c>
      <c r="AC11" s="51" t="s">
        <v>53</v>
      </c>
      <c r="AD11" s="51" t="s">
        <v>53</v>
      </c>
      <c r="AE11" s="51" t="s">
        <v>53</v>
      </c>
      <c r="AF11" s="51" t="s">
        <v>53</v>
      </c>
      <c r="AG11" s="51" t="s">
        <v>53</v>
      </c>
      <c r="AH11" s="51" t="s">
        <v>53</v>
      </c>
      <c r="AI11" s="51" t="s">
        <v>53</v>
      </c>
      <c r="AJ11" s="51" t="s">
        <v>53</v>
      </c>
      <c r="AK11" s="51" t="s">
        <v>53</v>
      </c>
      <c r="AL11" s="51" t="s">
        <v>53</v>
      </c>
      <c r="AM11" s="51" t="s">
        <v>53</v>
      </c>
      <c r="AN11" s="51" t="s">
        <v>53</v>
      </c>
      <c r="AO11" s="51" t="s">
        <v>53</v>
      </c>
      <c r="AP11" s="51" t="s">
        <v>53</v>
      </c>
      <c r="AQ11" s="51" t="s">
        <v>47</v>
      </c>
      <c r="AR11" s="51" t="s">
        <v>53</v>
      </c>
      <c r="AS11" s="51" t="s">
        <v>47</v>
      </c>
      <c r="AT11" s="51" t="s">
        <v>53</v>
      </c>
      <c r="AU11" s="51" t="s">
        <v>47</v>
      </c>
      <c r="AV11" s="51" t="s">
        <v>47</v>
      </c>
      <c r="AW11" s="51" t="s">
        <v>47</v>
      </c>
      <c r="AX11" s="51" t="s">
        <v>47</v>
      </c>
      <c r="AY11" s="51" t="s">
        <v>53</v>
      </c>
      <c r="AZ11" s="51" t="s">
        <v>53</v>
      </c>
      <c r="BA11" s="51" t="s">
        <v>53</v>
      </c>
      <c r="BB11" s="51" t="s">
        <v>53</v>
      </c>
      <c r="BC11" s="51" t="s">
        <v>53</v>
      </c>
      <c r="BD11" s="51" t="s">
        <v>53</v>
      </c>
      <c r="BE11" s="51" t="s">
        <v>53</v>
      </c>
      <c r="BF11" s="51" t="s">
        <v>53</v>
      </c>
      <c r="BG11" s="51" t="s">
        <v>53</v>
      </c>
      <c r="BH11" s="51" t="s">
        <v>53</v>
      </c>
      <c r="BI11" s="51" t="s">
        <v>53</v>
      </c>
      <c r="BJ11" s="51" t="s">
        <v>53</v>
      </c>
      <c r="BK11" s="51" t="s">
        <v>53</v>
      </c>
      <c r="BL11" s="51" t="s">
        <v>47</v>
      </c>
      <c r="BM11" s="51" t="s">
        <v>53</v>
      </c>
      <c r="BN11" s="51" t="s">
        <v>53</v>
      </c>
      <c r="BO11" s="51" t="s">
        <v>53</v>
      </c>
      <c r="BP11" s="51" t="s">
        <v>47</v>
      </c>
      <c r="BQ11" s="51" t="s">
        <v>47</v>
      </c>
      <c r="BR11" s="51" t="s">
        <v>47</v>
      </c>
      <c r="BS11" s="51" t="s">
        <v>53</v>
      </c>
      <c r="BT11" s="52"/>
    </row>
    <row r="12" spans="1:75" s="56" customFormat="1" x14ac:dyDescent="0.25">
      <c r="A12" s="9">
        <v>2021</v>
      </c>
      <c r="B12" s="10" t="s">
        <v>148</v>
      </c>
      <c r="C12" s="10" t="s">
        <v>78</v>
      </c>
      <c r="D12" s="11">
        <v>194432.7</v>
      </c>
      <c r="E12" s="10"/>
      <c r="F12" s="11"/>
      <c r="G12" s="11">
        <v>194432.7</v>
      </c>
      <c r="H12" s="10"/>
      <c r="I12" s="11"/>
      <c r="J12" s="10" t="s">
        <v>47</v>
      </c>
      <c r="K12" s="10" t="s">
        <v>57</v>
      </c>
      <c r="L12" s="10">
        <v>2</v>
      </c>
      <c r="M12" s="10" t="s">
        <v>47</v>
      </c>
      <c r="N12" s="11">
        <v>41555.879999999997</v>
      </c>
      <c r="O12" s="10" t="s">
        <v>48</v>
      </c>
      <c r="P12" s="10" t="s">
        <v>47</v>
      </c>
      <c r="Q12" s="10" t="s">
        <v>47</v>
      </c>
      <c r="R12" s="10" t="s">
        <v>47</v>
      </c>
      <c r="S12" s="10" t="s">
        <v>47</v>
      </c>
      <c r="U12" s="53" t="s">
        <v>53</v>
      </c>
      <c r="V12" s="53" t="s">
        <v>53</v>
      </c>
      <c r="W12" s="53" t="s">
        <v>53</v>
      </c>
      <c r="X12" s="53" t="s">
        <v>53</v>
      </c>
      <c r="Y12" s="53" t="s">
        <v>53</v>
      </c>
      <c r="Z12" s="53" t="s">
        <v>53</v>
      </c>
      <c r="AA12" s="53" t="s">
        <v>53</v>
      </c>
      <c r="AB12" s="53" t="s">
        <v>53</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57</v>
      </c>
      <c r="AZ12" s="53" t="s">
        <v>53</v>
      </c>
      <c r="BA12" s="53" t="s">
        <v>53</v>
      </c>
      <c r="BB12" s="53" t="s">
        <v>53</v>
      </c>
      <c r="BC12" s="53" t="s">
        <v>53</v>
      </c>
      <c r="BD12" s="53" t="s">
        <v>53</v>
      </c>
      <c r="BE12" s="53" t="s">
        <v>53</v>
      </c>
      <c r="BF12" s="53" t="s">
        <v>53</v>
      </c>
      <c r="BG12" s="53" t="s">
        <v>47</v>
      </c>
      <c r="BH12" s="53" t="s">
        <v>53</v>
      </c>
      <c r="BI12" s="53" t="s">
        <v>53</v>
      </c>
      <c r="BJ12" s="53" t="s">
        <v>53</v>
      </c>
      <c r="BK12" s="53" t="s">
        <v>53</v>
      </c>
      <c r="BL12" s="53" t="s">
        <v>47</v>
      </c>
      <c r="BM12" s="53" t="s">
        <v>47</v>
      </c>
      <c r="BN12" s="53" t="s">
        <v>53</v>
      </c>
      <c r="BO12" s="53" t="s">
        <v>53</v>
      </c>
      <c r="BP12" s="53" t="s">
        <v>47</v>
      </c>
      <c r="BQ12" s="53" t="s">
        <v>47</v>
      </c>
      <c r="BR12" s="53" t="s">
        <v>57</v>
      </c>
      <c r="BS12" s="53" t="s">
        <v>53</v>
      </c>
      <c r="BT12" s="54"/>
    </row>
    <row r="13" spans="1:75" s="56" customFormat="1" ht="30" x14ac:dyDescent="0.25">
      <c r="A13" s="9">
        <v>2021</v>
      </c>
      <c r="B13" s="10" t="s">
        <v>478</v>
      </c>
      <c r="C13" s="10" t="s">
        <v>72</v>
      </c>
      <c r="D13" s="11">
        <v>186098</v>
      </c>
      <c r="E13" s="10">
        <v>5</v>
      </c>
      <c r="F13" s="11">
        <v>186098</v>
      </c>
      <c r="G13" s="11">
        <v>186098</v>
      </c>
      <c r="H13" s="10">
        <v>5</v>
      </c>
      <c r="I13" s="11">
        <f>+ROUND(G13*1.025,0)</f>
        <v>190750</v>
      </c>
      <c r="J13" s="10" t="s">
        <v>47</v>
      </c>
      <c r="K13" s="16" t="s">
        <v>57</v>
      </c>
      <c r="L13" s="10">
        <v>2</v>
      </c>
      <c r="M13" s="10" t="s">
        <v>47</v>
      </c>
      <c r="N13" s="11">
        <v>23143</v>
      </c>
      <c r="O13" s="10" t="s">
        <v>48</v>
      </c>
      <c r="P13" s="10" t="s">
        <v>47</v>
      </c>
      <c r="Q13" s="10" t="s">
        <v>47</v>
      </c>
      <c r="R13" s="10" t="s">
        <v>47</v>
      </c>
      <c r="S13" s="10" t="s">
        <v>47</v>
      </c>
      <c r="T13" s="43" t="s">
        <v>481</v>
      </c>
      <c r="U13" s="53" t="s">
        <v>47</v>
      </c>
      <c r="V13" s="53" t="s">
        <v>53</v>
      </c>
      <c r="W13" s="53" t="s">
        <v>53</v>
      </c>
      <c r="X13" s="53" t="s">
        <v>53</v>
      </c>
      <c r="Y13" s="53" t="s">
        <v>53</v>
      </c>
      <c r="Z13" s="53" t="s">
        <v>53</v>
      </c>
      <c r="AA13" s="53" t="s">
        <v>53</v>
      </c>
      <c r="AB13" s="53" t="s">
        <v>53</v>
      </c>
      <c r="AC13" s="53" t="s">
        <v>53</v>
      </c>
      <c r="AD13" s="53" t="s">
        <v>53</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47</v>
      </c>
      <c r="AT13" s="53" t="s">
        <v>53</v>
      </c>
      <c r="AU13" s="53" t="s">
        <v>47</v>
      </c>
      <c r="AV13" s="53" t="s">
        <v>53</v>
      </c>
      <c r="AW13" s="53" t="s">
        <v>53</v>
      </c>
      <c r="AX13" s="53" t="s">
        <v>53</v>
      </c>
      <c r="AY13" s="53" t="s">
        <v>53</v>
      </c>
      <c r="AZ13" s="53" t="s">
        <v>53</v>
      </c>
      <c r="BA13" s="53" t="s">
        <v>53</v>
      </c>
      <c r="BB13" s="53" t="s">
        <v>53</v>
      </c>
      <c r="BC13" s="53" t="s">
        <v>53</v>
      </c>
      <c r="BD13" s="53" t="s">
        <v>53</v>
      </c>
      <c r="BE13" s="53" t="s">
        <v>53</v>
      </c>
      <c r="BF13" s="53" t="s">
        <v>53</v>
      </c>
      <c r="BG13" s="53" t="s">
        <v>53</v>
      </c>
      <c r="BH13" s="53" t="s">
        <v>53</v>
      </c>
      <c r="BI13" s="53" t="s">
        <v>53</v>
      </c>
      <c r="BJ13" s="53" t="s">
        <v>53</v>
      </c>
      <c r="BK13" s="53" t="s">
        <v>53</v>
      </c>
      <c r="BL13" s="53" t="s">
        <v>47</v>
      </c>
      <c r="BM13" s="53" t="s">
        <v>47</v>
      </c>
      <c r="BN13" s="53" t="s">
        <v>47</v>
      </c>
      <c r="BO13" s="53" t="s">
        <v>47</v>
      </c>
      <c r="BP13" s="53" t="s">
        <v>47</v>
      </c>
      <c r="BQ13" s="53" t="s">
        <v>47</v>
      </c>
      <c r="BR13" s="53" t="s">
        <v>53</v>
      </c>
      <c r="BS13" s="53" t="s">
        <v>53</v>
      </c>
      <c r="BT13" s="53"/>
      <c r="BU13" s="55"/>
    </row>
    <row r="14" spans="1:75" s="56" customFormat="1" ht="30" x14ac:dyDescent="0.25">
      <c r="A14" s="9">
        <v>2021</v>
      </c>
      <c r="B14" s="10" t="s">
        <v>443</v>
      </c>
      <c r="C14" s="10" t="s">
        <v>79</v>
      </c>
      <c r="D14" s="11">
        <v>193207</v>
      </c>
      <c r="E14" s="10">
        <v>10</v>
      </c>
      <c r="F14" s="11">
        <v>193207</v>
      </c>
      <c r="G14" s="11">
        <v>193207</v>
      </c>
      <c r="H14" s="10">
        <v>10</v>
      </c>
      <c r="I14" s="11">
        <v>195487</v>
      </c>
      <c r="J14" s="10" t="s">
        <v>47</v>
      </c>
      <c r="K14" s="10" t="s">
        <v>57</v>
      </c>
      <c r="L14" s="10">
        <v>2</v>
      </c>
      <c r="M14" s="10" t="s">
        <v>53</v>
      </c>
      <c r="N14" s="11">
        <v>15238.8</v>
      </c>
      <c r="O14" s="10" t="s">
        <v>48</v>
      </c>
      <c r="P14" s="10" t="s">
        <v>47</v>
      </c>
      <c r="Q14" s="10" t="s">
        <v>47</v>
      </c>
      <c r="R14" s="10" t="s">
        <v>47</v>
      </c>
      <c r="S14" s="10" t="s">
        <v>47</v>
      </c>
      <c r="T14" s="10" t="s">
        <v>569</v>
      </c>
      <c r="U14" s="51" t="s">
        <v>53</v>
      </c>
      <c r="V14" s="51" t="s">
        <v>53</v>
      </c>
      <c r="W14" s="51" t="s">
        <v>53</v>
      </c>
      <c r="X14" s="51" t="s">
        <v>53</v>
      </c>
      <c r="Y14" s="51" t="s">
        <v>53</v>
      </c>
      <c r="Z14" s="51" t="s">
        <v>53</v>
      </c>
      <c r="AA14" s="51" t="s">
        <v>53</v>
      </c>
      <c r="AB14" s="51" t="s">
        <v>53</v>
      </c>
      <c r="AC14" s="51" t="s">
        <v>53</v>
      </c>
      <c r="AD14" s="51" t="s">
        <v>53</v>
      </c>
      <c r="AE14" s="51" t="s">
        <v>53</v>
      </c>
      <c r="AF14" s="51" t="s">
        <v>53</v>
      </c>
      <c r="AG14" s="51" t="s">
        <v>53</v>
      </c>
      <c r="AH14" s="51" t="s">
        <v>53</v>
      </c>
      <c r="AI14" s="51" t="s">
        <v>53</v>
      </c>
      <c r="AJ14" s="51" t="s">
        <v>53</v>
      </c>
      <c r="AK14" s="51" t="s">
        <v>53</v>
      </c>
      <c r="AL14" s="51" t="s">
        <v>53</v>
      </c>
      <c r="AM14" s="51" t="s">
        <v>53</v>
      </c>
      <c r="AN14" s="51" t="s">
        <v>53</v>
      </c>
      <c r="AO14" s="51" t="s">
        <v>53</v>
      </c>
      <c r="AP14" s="51" t="s">
        <v>53</v>
      </c>
      <c r="AQ14" s="51" t="s">
        <v>53</v>
      </c>
      <c r="AR14" s="51" t="s">
        <v>53</v>
      </c>
      <c r="AS14" s="51" t="s">
        <v>53</v>
      </c>
      <c r="AT14" s="51" t="s">
        <v>53</v>
      </c>
      <c r="AU14" s="51" t="s">
        <v>53</v>
      </c>
      <c r="AV14" s="51" t="s">
        <v>53</v>
      </c>
      <c r="AW14" s="51" t="s">
        <v>53</v>
      </c>
      <c r="AX14" s="51" t="s">
        <v>53</v>
      </c>
      <c r="AY14" s="51" t="s">
        <v>53</v>
      </c>
      <c r="AZ14" s="51" t="s">
        <v>53</v>
      </c>
      <c r="BA14" s="51" t="s">
        <v>53</v>
      </c>
      <c r="BB14" s="51" t="s">
        <v>53</v>
      </c>
      <c r="BC14" s="51" t="s">
        <v>53</v>
      </c>
      <c r="BD14" s="51" t="s">
        <v>53</v>
      </c>
      <c r="BE14" s="51" t="s">
        <v>53</v>
      </c>
      <c r="BF14" s="51" t="s">
        <v>53</v>
      </c>
      <c r="BG14" s="51" t="s">
        <v>53</v>
      </c>
      <c r="BH14" s="51" t="s">
        <v>53</v>
      </c>
      <c r="BI14" s="51" t="s">
        <v>53</v>
      </c>
      <c r="BJ14" s="51" t="s">
        <v>53</v>
      </c>
      <c r="BK14" s="51" t="s">
        <v>53</v>
      </c>
      <c r="BL14" s="51" t="s">
        <v>47</v>
      </c>
      <c r="BM14" s="51" t="s">
        <v>47</v>
      </c>
      <c r="BN14" s="51" t="s">
        <v>53</v>
      </c>
      <c r="BO14" s="51" t="s">
        <v>53</v>
      </c>
      <c r="BP14" s="51" t="s">
        <v>47</v>
      </c>
      <c r="BQ14" s="51" t="s">
        <v>47</v>
      </c>
      <c r="BR14" s="51" t="s">
        <v>47</v>
      </c>
      <c r="BS14" s="51" t="s">
        <v>53</v>
      </c>
      <c r="BT14" s="52" t="s">
        <v>571</v>
      </c>
    </row>
    <row r="15" spans="1:75" s="56" customFormat="1" x14ac:dyDescent="0.25">
      <c r="A15" s="9">
        <v>2021</v>
      </c>
      <c r="B15" s="10" t="s">
        <v>157</v>
      </c>
      <c r="C15" s="10" t="s">
        <v>78</v>
      </c>
      <c r="D15" s="11">
        <v>173824</v>
      </c>
      <c r="E15" s="10"/>
      <c r="F15" s="11">
        <v>173824</v>
      </c>
      <c r="G15" s="11">
        <v>173824</v>
      </c>
      <c r="H15" s="10"/>
      <c r="I15" s="11">
        <v>173824</v>
      </c>
      <c r="J15" s="10" t="s">
        <v>47</v>
      </c>
      <c r="K15" s="10" t="s">
        <v>57</v>
      </c>
      <c r="L15" s="10">
        <v>2</v>
      </c>
      <c r="M15" s="10" t="s">
        <v>47</v>
      </c>
      <c r="N15" s="11">
        <v>24961</v>
      </c>
      <c r="O15" s="10" t="s">
        <v>48</v>
      </c>
      <c r="P15" s="10" t="s">
        <v>47</v>
      </c>
      <c r="Q15" s="10" t="s">
        <v>47</v>
      </c>
      <c r="R15" s="10" t="s">
        <v>47</v>
      </c>
      <c r="S15" s="10" t="s">
        <v>47</v>
      </c>
      <c r="T15" s="12"/>
      <c r="U15" s="51" t="s">
        <v>53</v>
      </c>
      <c r="V15" s="51" t="s">
        <v>53</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47</v>
      </c>
      <c r="BO15" s="51" t="s">
        <v>47</v>
      </c>
      <c r="BP15" s="51" t="s">
        <v>47</v>
      </c>
      <c r="BQ15" s="51" t="s">
        <v>47</v>
      </c>
      <c r="BR15" s="51" t="s">
        <v>53</v>
      </c>
      <c r="BS15" s="51" t="s">
        <v>53</v>
      </c>
      <c r="BT15" s="52"/>
    </row>
    <row r="16" spans="1:75" s="56" customFormat="1" x14ac:dyDescent="0.25">
      <c r="A16" s="9">
        <v>2020</v>
      </c>
      <c r="B16" s="10" t="s">
        <v>99</v>
      </c>
      <c r="C16" s="10" t="s">
        <v>79</v>
      </c>
      <c r="D16" s="11">
        <v>197240</v>
      </c>
      <c r="E16" s="10">
        <v>25</v>
      </c>
      <c r="F16" s="11">
        <f>D16+3700</f>
        <v>200940</v>
      </c>
      <c r="G16" s="11">
        <f>D16</f>
        <v>197240</v>
      </c>
      <c r="H16" s="10">
        <v>25</v>
      </c>
      <c r="I16" s="11">
        <f>F16+2500</f>
        <v>203440</v>
      </c>
      <c r="J16" s="10" t="s">
        <v>47</v>
      </c>
      <c r="K16" s="10" t="s">
        <v>57</v>
      </c>
      <c r="L16" s="10">
        <v>2</v>
      </c>
      <c r="M16" s="10" t="s">
        <v>47</v>
      </c>
      <c r="N16" s="11">
        <v>47364</v>
      </c>
      <c r="O16" s="10" t="s">
        <v>48</v>
      </c>
      <c r="P16" s="10" t="s">
        <v>47</v>
      </c>
      <c r="Q16" s="10" t="s">
        <v>47</v>
      </c>
      <c r="R16" s="10" t="s">
        <v>47</v>
      </c>
      <c r="S16" s="10" t="s">
        <v>47</v>
      </c>
      <c r="T16" s="89" t="s">
        <v>101</v>
      </c>
      <c r="U16" s="51" t="s">
        <v>53</v>
      </c>
      <c r="V16" s="51" t="s">
        <v>53</v>
      </c>
      <c r="W16" s="51" t="s">
        <v>53</v>
      </c>
      <c r="X16" s="51" t="s">
        <v>53</v>
      </c>
      <c r="Y16" s="51" t="s">
        <v>53</v>
      </c>
      <c r="Z16" s="51" t="s">
        <v>53</v>
      </c>
      <c r="AA16" s="51" t="s">
        <v>53</v>
      </c>
      <c r="AB16" s="51" t="s">
        <v>53</v>
      </c>
      <c r="AC16" s="51" t="s">
        <v>53</v>
      </c>
      <c r="AD16" s="51" t="s">
        <v>53</v>
      </c>
      <c r="AE16" s="51" t="s">
        <v>53</v>
      </c>
      <c r="AF16" s="51" t="s">
        <v>53</v>
      </c>
      <c r="AG16" s="51" t="s">
        <v>53</v>
      </c>
      <c r="AH16" s="51" t="s">
        <v>53</v>
      </c>
      <c r="AI16" s="51" t="s">
        <v>53</v>
      </c>
      <c r="AJ16" s="51" t="s">
        <v>53</v>
      </c>
      <c r="AK16" s="51" t="s">
        <v>53</v>
      </c>
      <c r="AL16" s="51" t="s">
        <v>53</v>
      </c>
      <c r="AM16" s="51" t="s">
        <v>53</v>
      </c>
      <c r="AN16" s="51" t="s">
        <v>53</v>
      </c>
      <c r="AO16" s="51" t="s">
        <v>53</v>
      </c>
      <c r="AP16" s="51" t="s">
        <v>53</v>
      </c>
      <c r="AQ16" s="51" t="s">
        <v>47</v>
      </c>
      <c r="AR16" s="51" t="s">
        <v>53</v>
      </c>
      <c r="AS16" s="51" t="s">
        <v>53</v>
      </c>
      <c r="AT16" s="51" t="s">
        <v>53</v>
      </c>
      <c r="AU16" s="51" t="s">
        <v>53</v>
      </c>
      <c r="AV16" s="51" t="s">
        <v>53</v>
      </c>
      <c r="AW16" s="51" t="s">
        <v>47</v>
      </c>
      <c r="AX16" s="51" t="s">
        <v>47</v>
      </c>
      <c r="AY16" s="51" t="s">
        <v>53</v>
      </c>
      <c r="AZ16" s="51" t="s">
        <v>53</v>
      </c>
      <c r="BA16" s="51" t="s">
        <v>53</v>
      </c>
      <c r="BB16" s="51" t="s">
        <v>53</v>
      </c>
      <c r="BC16" s="51" t="s">
        <v>53</v>
      </c>
      <c r="BD16" s="51" t="s">
        <v>53</v>
      </c>
      <c r="BE16" s="51" t="s">
        <v>53</v>
      </c>
      <c r="BF16" s="51" t="s">
        <v>53</v>
      </c>
      <c r="BG16" s="51" t="s">
        <v>47</v>
      </c>
      <c r="BH16" s="51" t="s">
        <v>53</v>
      </c>
      <c r="BI16" s="51" t="s">
        <v>53</v>
      </c>
      <c r="BJ16" s="51" t="s">
        <v>53</v>
      </c>
      <c r="BK16" s="51" t="s">
        <v>53</v>
      </c>
      <c r="BL16" s="51" t="s">
        <v>47</v>
      </c>
      <c r="BM16" s="51" t="s">
        <v>47</v>
      </c>
      <c r="BN16" s="51" t="s">
        <v>53</v>
      </c>
      <c r="BO16" s="51" t="s">
        <v>53</v>
      </c>
      <c r="BP16" s="51" t="s">
        <v>47</v>
      </c>
      <c r="BQ16" s="51" t="s">
        <v>47</v>
      </c>
      <c r="BR16" s="51" t="s">
        <v>47</v>
      </c>
      <c r="BS16" s="51" t="s">
        <v>53</v>
      </c>
      <c r="BT16" s="52"/>
      <c r="BU16" s="47"/>
    </row>
    <row r="17" spans="1:74" s="56" customFormat="1" x14ac:dyDescent="0.25">
      <c r="A17" s="9">
        <v>2021</v>
      </c>
      <c r="B17" s="10" t="s">
        <v>140</v>
      </c>
      <c r="C17" s="10" t="s">
        <v>79</v>
      </c>
      <c r="D17" s="11">
        <v>215580</v>
      </c>
      <c r="E17" s="10">
        <v>6</v>
      </c>
      <c r="F17" s="11">
        <v>215580</v>
      </c>
      <c r="G17" s="11">
        <v>215580</v>
      </c>
      <c r="H17" s="10">
        <v>0</v>
      </c>
      <c r="I17" s="11">
        <v>215580</v>
      </c>
      <c r="J17" s="10" t="s">
        <v>47</v>
      </c>
      <c r="K17" s="10" t="s">
        <v>57</v>
      </c>
      <c r="L17" s="10">
        <v>2</v>
      </c>
      <c r="M17" s="10" t="s">
        <v>47</v>
      </c>
      <c r="N17" s="11">
        <v>26140</v>
      </c>
      <c r="O17" s="10" t="s">
        <v>48</v>
      </c>
      <c r="P17" s="10" t="s">
        <v>47</v>
      </c>
      <c r="Q17" s="10" t="s">
        <v>47</v>
      </c>
      <c r="R17" s="10" t="s">
        <v>47</v>
      </c>
      <c r="S17" s="10" t="s">
        <v>47</v>
      </c>
      <c r="T17" s="89" t="s">
        <v>101</v>
      </c>
      <c r="U17" s="51" t="s">
        <v>53</v>
      </c>
      <c r="V17" s="51" t="s">
        <v>53</v>
      </c>
      <c r="W17" s="51" t="s">
        <v>53</v>
      </c>
      <c r="X17" s="51" t="s">
        <v>53</v>
      </c>
      <c r="Y17" s="51" t="s">
        <v>53</v>
      </c>
      <c r="Z17" s="51" t="s">
        <v>53</v>
      </c>
      <c r="AA17" s="51" t="s">
        <v>53</v>
      </c>
      <c r="AB17" s="51" t="s">
        <v>53</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47</v>
      </c>
      <c r="AT17" s="51" t="s">
        <v>47</v>
      </c>
      <c r="AU17" s="51" t="s">
        <v>47</v>
      </c>
      <c r="AV17" s="51" t="s">
        <v>53</v>
      </c>
      <c r="AW17" s="51" t="s">
        <v>53</v>
      </c>
      <c r="AX17" s="51" t="s">
        <v>53</v>
      </c>
      <c r="AY17" s="51" t="s">
        <v>53</v>
      </c>
      <c r="AZ17" s="51" t="s">
        <v>53</v>
      </c>
      <c r="BA17" s="51" t="s">
        <v>53</v>
      </c>
      <c r="BB17" s="51" t="s">
        <v>53</v>
      </c>
      <c r="BC17" s="51" t="s">
        <v>53</v>
      </c>
      <c r="BD17" s="51" t="s">
        <v>53</v>
      </c>
      <c r="BE17" s="51" t="s">
        <v>53</v>
      </c>
      <c r="BF17" s="51" t="s">
        <v>53</v>
      </c>
      <c r="BG17" s="51" t="s">
        <v>47</v>
      </c>
      <c r="BH17" s="51" t="s">
        <v>53</v>
      </c>
      <c r="BI17" s="51" t="s">
        <v>53</v>
      </c>
      <c r="BJ17" s="51" t="s">
        <v>53</v>
      </c>
      <c r="BK17" s="51" t="s">
        <v>53</v>
      </c>
      <c r="BL17" s="51" t="s">
        <v>47</v>
      </c>
      <c r="BM17" s="51" t="s">
        <v>47</v>
      </c>
      <c r="BN17" s="51" t="s">
        <v>53</v>
      </c>
      <c r="BO17" s="51" t="s">
        <v>53</v>
      </c>
      <c r="BP17" s="51" t="s">
        <v>47</v>
      </c>
      <c r="BQ17" s="51" t="s">
        <v>47</v>
      </c>
      <c r="BR17" s="51" t="s">
        <v>47</v>
      </c>
      <c r="BS17" s="51" t="s">
        <v>53</v>
      </c>
      <c r="BT17" s="51"/>
      <c r="BU17" s="47"/>
    </row>
    <row r="18" spans="1:74" s="56" customFormat="1" x14ac:dyDescent="0.25">
      <c r="A18" s="9">
        <v>2021</v>
      </c>
      <c r="B18" s="10" t="s">
        <v>141</v>
      </c>
      <c r="C18" s="10" t="s">
        <v>78</v>
      </c>
      <c r="D18" s="11">
        <v>230124</v>
      </c>
      <c r="E18" s="10"/>
      <c r="F18" s="11">
        <v>230124</v>
      </c>
      <c r="G18" s="11">
        <v>230124</v>
      </c>
      <c r="H18" s="10"/>
      <c r="I18" s="11">
        <v>230124</v>
      </c>
      <c r="J18" s="10" t="s">
        <v>47</v>
      </c>
      <c r="K18" s="10" t="s">
        <v>57</v>
      </c>
      <c r="L18" s="10">
        <v>2</v>
      </c>
      <c r="M18" s="10" t="s">
        <v>53</v>
      </c>
      <c r="N18" s="11">
        <v>26806</v>
      </c>
      <c r="O18" s="10" t="s">
        <v>57</v>
      </c>
      <c r="P18" s="10" t="s">
        <v>47</v>
      </c>
      <c r="Q18" s="10" t="s">
        <v>47</v>
      </c>
      <c r="R18" s="10" t="s">
        <v>47</v>
      </c>
      <c r="S18" s="10" t="s">
        <v>47</v>
      </c>
      <c r="T18" s="89" t="s">
        <v>383</v>
      </c>
      <c r="U18" s="51" t="s">
        <v>53</v>
      </c>
      <c r="V18" s="51" t="s">
        <v>53</v>
      </c>
      <c r="W18" s="51" t="s">
        <v>53</v>
      </c>
      <c r="X18" s="51" t="s">
        <v>53</v>
      </c>
      <c r="Y18" s="51" t="s">
        <v>53</v>
      </c>
      <c r="Z18" s="51" t="s">
        <v>53</v>
      </c>
      <c r="AA18" s="51" t="s">
        <v>53</v>
      </c>
      <c r="AB18" s="51" t="s">
        <v>53</v>
      </c>
      <c r="AC18" s="51" t="s">
        <v>53</v>
      </c>
      <c r="AD18" s="51" t="s">
        <v>53</v>
      </c>
      <c r="AE18" s="51" t="s">
        <v>53</v>
      </c>
      <c r="AF18" s="51" t="s">
        <v>53</v>
      </c>
      <c r="AG18" s="51" t="s">
        <v>53</v>
      </c>
      <c r="AH18" s="51" t="s">
        <v>53</v>
      </c>
      <c r="AI18" s="51" t="s">
        <v>53</v>
      </c>
      <c r="AJ18" s="51" t="s">
        <v>53</v>
      </c>
      <c r="AK18" s="51" t="s">
        <v>53</v>
      </c>
      <c r="AL18" s="51" t="s">
        <v>53</v>
      </c>
      <c r="AM18" s="51" t="s">
        <v>53</v>
      </c>
      <c r="AN18" s="51" t="s">
        <v>53</v>
      </c>
      <c r="AO18" s="51" t="s">
        <v>53</v>
      </c>
      <c r="AP18" s="51" t="s">
        <v>53</v>
      </c>
      <c r="AQ18" s="51" t="s">
        <v>53</v>
      </c>
      <c r="AR18" s="51" t="s">
        <v>53</v>
      </c>
      <c r="AS18" s="51" t="s">
        <v>53</v>
      </c>
      <c r="AT18" s="51" t="s">
        <v>53</v>
      </c>
      <c r="AU18" s="51" t="s">
        <v>53</v>
      </c>
      <c r="AV18" s="51" t="s">
        <v>53</v>
      </c>
      <c r="AW18" s="51" t="s">
        <v>53</v>
      </c>
      <c r="AX18" s="51" t="s">
        <v>53</v>
      </c>
      <c r="AY18" s="51" t="s">
        <v>53</v>
      </c>
      <c r="AZ18" s="51" t="s">
        <v>53</v>
      </c>
      <c r="BA18" s="51" t="s">
        <v>53</v>
      </c>
      <c r="BB18" s="51" t="s">
        <v>53</v>
      </c>
      <c r="BC18" s="51" t="s">
        <v>53</v>
      </c>
      <c r="BD18" s="51" t="s">
        <v>53</v>
      </c>
      <c r="BE18" s="51" t="s">
        <v>53</v>
      </c>
      <c r="BF18" s="51" t="s">
        <v>53</v>
      </c>
      <c r="BG18" s="51" t="s">
        <v>53</v>
      </c>
      <c r="BH18" s="51" t="s">
        <v>53</v>
      </c>
      <c r="BI18" s="51" t="s">
        <v>53</v>
      </c>
      <c r="BJ18" s="51" t="s">
        <v>53</v>
      </c>
      <c r="BK18" s="51" t="s">
        <v>53</v>
      </c>
      <c r="BL18" s="51" t="s">
        <v>53</v>
      </c>
      <c r="BM18" s="51" t="s">
        <v>53</v>
      </c>
      <c r="BN18" s="51" t="s">
        <v>53</v>
      </c>
      <c r="BO18" s="51" t="s">
        <v>53</v>
      </c>
      <c r="BP18" s="51" t="s">
        <v>53</v>
      </c>
      <c r="BQ18" s="51" t="s">
        <v>53</v>
      </c>
      <c r="BR18" s="51" t="s">
        <v>53</v>
      </c>
      <c r="BS18" s="51" t="s">
        <v>53</v>
      </c>
      <c r="BT18" s="52"/>
      <c r="BU18" s="47"/>
      <c r="BV18" s="47"/>
    </row>
    <row r="19" spans="1:74" s="56" customFormat="1" x14ac:dyDescent="0.25">
      <c r="A19" s="9">
        <v>2021</v>
      </c>
      <c r="B19" s="10" t="s">
        <v>67</v>
      </c>
      <c r="C19" s="10" t="s">
        <v>623</v>
      </c>
      <c r="D19" s="11">
        <v>171277</v>
      </c>
      <c r="E19" s="10">
        <v>25</v>
      </c>
      <c r="F19" s="11">
        <v>184979</v>
      </c>
      <c r="G19" s="11">
        <v>171277</v>
      </c>
      <c r="H19" s="10">
        <v>25</v>
      </c>
      <c r="I19" s="11">
        <v>187249</v>
      </c>
      <c r="J19" s="10" t="s">
        <v>47</v>
      </c>
      <c r="K19" s="10" t="s">
        <v>57</v>
      </c>
      <c r="L19" s="10">
        <v>1</v>
      </c>
      <c r="M19" s="10" t="s">
        <v>47</v>
      </c>
      <c r="N19" s="11">
        <v>14748</v>
      </c>
      <c r="O19" s="10" t="s">
        <v>48</v>
      </c>
      <c r="P19" s="10" t="s">
        <v>47</v>
      </c>
      <c r="Q19" s="10" t="s">
        <v>47</v>
      </c>
      <c r="R19" s="10" t="s">
        <v>47</v>
      </c>
      <c r="S19" s="10" t="s">
        <v>47</v>
      </c>
      <c r="T19" s="12"/>
      <c r="U19" s="51" t="s">
        <v>53</v>
      </c>
      <c r="V19" s="51" t="s">
        <v>53</v>
      </c>
      <c r="W19" s="51" t="s">
        <v>53</v>
      </c>
      <c r="X19" s="51" t="s">
        <v>53</v>
      </c>
      <c r="Y19" s="51" t="s">
        <v>53</v>
      </c>
      <c r="Z19" s="51" t="s">
        <v>53</v>
      </c>
      <c r="AA19" s="51" t="s">
        <v>53</v>
      </c>
      <c r="AB19" s="51" t="s">
        <v>53</v>
      </c>
      <c r="AC19" s="51" t="s">
        <v>53</v>
      </c>
      <c r="AD19" s="51" t="s">
        <v>47</v>
      </c>
      <c r="AE19" s="51" t="s">
        <v>53</v>
      </c>
      <c r="AF19" s="51" t="s">
        <v>53</v>
      </c>
      <c r="AG19" s="51" t="s">
        <v>53</v>
      </c>
      <c r="AH19" s="51" t="s">
        <v>47</v>
      </c>
      <c r="AI19" s="51" t="s">
        <v>53</v>
      </c>
      <c r="AJ19" s="51" t="s">
        <v>53</v>
      </c>
      <c r="AK19" s="51" t="s">
        <v>53</v>
      </c>
      <c r="AL19" s="51" t="s">
        <v>53</v>
      </c>
      <c r="AM19" s="51" t="s">
        <v>53</v>
      </c>
      <c r="AN19" s="51" t="s">
        <v>53</v>
      </c>
      <c r="AO19" s="51" t="s">
        <v>53</v>
      </c>
      <c r="AP19" s="51" t="s">
        <v>53</v>
      </c>
      <c r="AQ19" s="51" t="s">
        <v>53</v>
      </c>
      <c r="AR19" s="51" t="s">
        <v>53</v>
      </c>
      <c r="AS19" s="51" t="s">
        <v>47</v>
      </c>
      <c r="AT19" s="51" t="s">
        <v>47</v>
      </c>
      <c r="AU19" s="51" t="s">
        <v>47</v>
      </c>
      <c r="AV19" s="51" t="s">
        <v>53</v>
      </c>
      <c r="AW19" s="51" t="s">
        <v>53</v>
      </c>
      <c r="AX19" s="51" t="s">
        <v>53</v>
      </c>
      <c r="AY19" s="51" t="s">
        <v>53</v>
      </c>
      <c r="AZ19" s="51" t="s">
        <v>53</v>
      </c>
      <c r="BA19" s="51" t="s">
        <v>53</v>
      </c>
      <c r="BB19" s="51" t="s">
        <v>53</v>
      </c>
      <c r="BC19" s="51" t="s">
        <v>53</v>
      </c>
      <c r="BD19" s="51" t="s">
        <v>53</v>
      </c>
      <c r="BE19" s="51" t="s">
        <v>47</v>
      </c>
      <c r="BF19" s="51" t="s">
        <v>53</v>
      </c>
      <c r="BG19" s="51" t="s">
        <v>47</v>
      </c>
      <c r="BH19" s="51" t="s">
        <v>53</v>
      </c>
      <c r="BI19" s="51" t="s">
        <v>53</v>
      </c>
      <c r="BJ19" s="51" t="s">
        <v>53</v>
      </c>
      <c r="BK19" s="51" t="s">
        <v>53</v>
      </c>
      <c r="BL19" s="51" t="s">
        <v>47</v>
      </c>
      <c r="BM19" s="51" t="s">
        <v>53</v>
      </c>
      <c r="BN19" s="51" t="s">
        <v>53</v>
      </c>
      <c r="BO19" s="51" t="s">
        <v>53</v>
      </c>
      <c r="BP19" s="51" t="s">
        <v>47</v>
      </c>
      <c r="BQ19" s="51" t="s">
        <v>47</v>
      </c>
      <c r="BR19" s="51" t="s">
        <v>47</v>
      </c>
      <c r="BS19" s="51" t="s">
        <v>53</v>
      </c>
      <c r="BT19" s="52"/>
      <c r="BU19" s="47"/>
    </row>
    <row r="20" spans="1:74" s="56" customFormat="1" x14ac:dyDescent="0.25">
      <c r="A20" s="9">
        <v>2021</v>
      </c>
      <c r="B20" s="10" t="s">
        <v>495</v>
      </c>
      <c r="C20" s="10" t="s">
        <v>78</v>
      </c>
      <c r="D20" s="22">
        <v>166386</v>
      </c>
      <c r="E20" s="10">
        <v>30</v>
      </c>
      <c r="F20" s="22">
        <v>171843.36</v>
      </c>
      <c r="G20" s="22">
        <v>166386</v>
      </c>
      <c r="H20" s="10">
        <v>30</v>
      </c>
      <c r="I20" s="22">
        <v>177583.2</v>
      </c>
      <c r="J20" s="10" t="s">
        <v>47</v>
      </c>
      <c r="K20" s="10" t="s">
        <v>57</v>
      </c>
      <c r="L20" s="10">
        <v>2</v>
      </c>
      <c r="M20" s="10" t="s">
        <v>53</v>
      </c>
      <c r="N20" s="22">
        <v>23751.72</v>
      </c>
      <c r="O20" s="10" t="s">
        <v>48</v>
      </c>
      <c r="P20" s="10" t="s">
        <v>47</v>
      </c>
      <c r="Q20" s="10" t="s">
        <v>47</v>
      </c>
      <c r="R20" s="10" t="s">
        <v>47</v>
      </c>
      <c r="S20" s="10" t="s">
        <v>47</v>
      </c>
      <c r="T20" s="12"/>
      <c r="U20" s="51" t="s">
        <v>53</v>
      </c>
      <c r="V20" s="51" t="s">
        <v>53</v>
      </c>
      <c r="W20" s="51" t="s">
        <v>53</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47</v>
      </c>
      <c r="AR20" s="51" t="s">
        <v>53</v>
      </c>
      <c r="AS20" s="51" t="s">
        <v>53</v>
      </c>
      <c r="AT20" s="51" t="s">
        <v>53</v>
      </c>
      <c r="AU20" s="51" t="s">
        <v>53</v>
      </c>
      <c r="AV20" s="51" t="s">
        <v>53</v>
      </c>
      <c r="AW20" s="51" t="s">
        <v>47</v>
      </c>
      <c r="AX20" s="51" t="s">
        <v>47</v>
      </c>
      <c r="AY20" s="51" t="s">
        <v>515</v>
      </c>
      <c r="AZ20" s="51" t="s">
        <v>53</v>
      </c>
      <c r="BA20" s="51" t="s">
        <v>53</v>
      </c>
      <c r="BB20" s="51" t="s">
        <v>53</v>
      </c>
      <c r="BC20" s="51" t="s">
        <v>53</v>
      </c>
      <c r="BD20" s="51" t="s">
        <v>53</v>
      </c>
      <c r="BE20" s="51" t="s">
        <v>53</v>
      </c>
      <c r="BF20" s="51" t="s">
        <v>53</v>
      </c>
      <c r="BG20" s="51" t="s">
        <v>53</v>
      </c>
      <c r="BH20" s="51" t="s">
        <v>53</v>
      </c>
      <c r="BI20" s="51" t="s">
        <v>53</v>
      </c>
      <c r="BJ20" s="51" t="s">
        <v>53</v>
      </c>
      <c r="BK20" s="51" t="s">
        <v>53</v>
      </c>
      <c r="BL20" s="51" t="s">
        <v>47</v>
      </c>
      <c r="BM20" s="51" t="s">
        <v>47</v>
      </c>
      <c r="BN20" s="51" t="s">
        <v>53</v>
      </c>
      <c r="BO20" s="51" t="s">
        <v>53</v>
      </c>
      <c r="BP20" s="51" t="s">
        <v>47</v>
      </c>
      <c r="BQ20" s="51" t="s">
        <v>47</v>
      </c>
      <c r="BR20" s="51" t="s">
        <v>53</v>
      </c>
      <c r="BS20" s="51" t="s">
        <v>53</v>
      </c>
      <c r="BT20" s="51"/>
      <c r="BU20" s="47"/>
    </row>
    <row r="21" spans="1:74" s="31" customFormat="1" x14ac:dyDescent="0.25">
      <c r="A21" s="32">
        <v>2018</v>
      </c>
      <c r="B21" s="38" t="s">
        <v>595</v>
      </c>
      <c r="C21" s="38" t="s">
        <v>78</v>
      </c>
      <c r="D21" s="49">
        <v>228712</v>
      </c>
      <c r="E21" s="38">
        <v>20</v>
      </c>
      <c r="F21" s="49">
        <v>228712</v>
      </c>
      <c r="G21" s="49">
        <v>228712</v>
      </c>
      <c r="H21" s="38">
        <v>20</v>
      </c>
      <c r="I21" s="49">
        <v>228712</v>
      </c>
      <c r="J21" s="38" t="s">
        <v>47</v>
      </c>
      <c r="K21" s="38" t="s">
        <v>57</v>
      </c>
      <c r="L21" s="38">
        <v>1</v>
      </c>
      <c r="M21" s="38" t="s">
        <v>47</v>
      </c>
      <c r="N21" s="49">
        <v>18756</v>
      </c>
      <c r="O21" s="38">
        <v>2</v>
      </c>
      <c r="P21" s="38" t="s">
        <v>47</v>
      </c>
      <c r="Q21" s="38" t="s">
        <v>47</v>
      </c>
      <c r="R21" s="38" t="s">
        <v>47</v>
      </c>
      <c r="S21" s="38" t="s">
        <v>47</v>
      </c>
      <c r="T21" s="50"/>
      <c r="U21" s="51" t="s">
        <v>47</v>
      </c>
      <c r="V21" s="51" t="s">
        <v>53</v>
      </c>
      <c r="W21" s="51" t="s">
        <v>53</v>
      </c>
      <c r="X21" s="51" t="s">
        <v>53</v>
      </c>
      <c r="Y21" s="51" t="s">
        <v>53</v>
      </c>
      <c r="Z21" s="51" t="s">
        <v>53</v>
      </c>
      <c r="AA21" s="51" t="s">
        <v>53</v>
      </c>
      <c r="AB21" s="51" t="s">
        <v>53</v>
      </c>
      <c r="AC21" s="51" t="s">
        <v>53</v>
      </c>
      <c r="AD21" s="51" t="s">
        <v>53</v>
      </c>
      <c r="AE21" s="51" t="s">
        <v>53</v>
      </c>
      <c r="AF21" s="51" t="s">
        <v>53</v>
      </c>
      <c r="AG21" s="51" t="s">
        <v>53</v>
      </c>
      <c r="AH21" s="51" t="s">
        <v>53</v>
      </c>
      <c r="AI21" s="51" t="s">
        <v>53</v>
      </c>
      <c r="AJ21" s="51" t="s">
        <v>53</v>
      </c>
      <c r="AK21" s="51" t="s">
        <v>53</v>
      </c>
      <c r="AL21" s="51" t="s">
        <v>53</v>
      </c>
      <c r="AM21" s="51" t="s">
        <v>53</v>
      </c>
      <c r="AN21" s="51" t="s">
        <v>53</v>
      </c>
      <c r="AO21" s="51" t="s">
        <v>53</v>
      </c>
      <c r="AP21" s="51" t="s">
        <v>53</v>
      </c>
      <c r="AQ21" s="51" t="s">
        <v>53</v>
      </c>
      <c r="AR21" s="51" t="s">
        <v>53</v>
      </c>
      <c r="AS21" s="51" t="s">
        <v>53</v>
      </c>
      <c r="AT21" s="51" t="s">
        <v>47</v>
      </c>
      <c r="AU21" s="51" t="s">
        <v>47</v>
      </c>
      <c r="AV21" s="51" t="s">
        <v>53</v>
      </c>
      <c r="AW21" s="51" t="s">
        <v>53</v>
      </c>
      <c r="AX21" s="51" t="s">
        <v>53</v>
      </c>
      <c r="AY21" s="51" t="s">
        <v>53</v>
      </c>
      <c r="AZ21" s="51" t="s">
        <v>53</v>
      </c>
      <c r="BA21" s="51" t="s">
        <v>53</v>
      </c>
      <c r="BB21" s="51" t="s">
        <v>53</v>
      </c>
      <c r="BC21" s="51" t="s">
        <v>53</v>
      </c>
      <c r="BD21" s="51" t="s">
        <v>53</v>
      </c>
      <c r="BE21" s="51" t="s">
        <v>53</v>
      </c>
      <c r="BF21" s="51" t="s">
        <v>53</v>
      </c>
      <c r="BG21" s="51" t="s">
        <v>47</v>
      </c>
      <c r="BH21" s="51" t="s">
        <v>47</v>
      </c>
      <c r="BI21" s="51" t="s">
        <v>53</v>
      </c>
      <c r="BJ21" s="51" t="s">
        <v>53</v>
      </c>
      <c r="BK21" s="51" t="s">
        <v>53</v>
      </c>
      <c r="BL21" s="51" t="s">
        <v>53</v>
      </c>
      <c r="BM21" s="51" t="s">
        <v>53</v>
      </c>
      <c r="BN21" s="51" t="s">
        <v>53</v>
      </c>
      <c r="BO21" s="51" t="s">
        <v>53</v>
      </c>
      <c r="BP21" s="51" t="s">
        <v>53</v>
      </c>
      <c r="BQ21" s="51" t="s">
        <v>53</v>
      </c>
      <c r="BR21" s="51" t="s">
        <v>53</v>
      </c>
      <c r="BS21" s="51" t="s">
        <v>53</v>
      </c>
      <c r="BT21" s="51"/>
      <c r="BU21" s="47"/>
    </row>
    <row r="22" spans="1:74" s="56" customFormat="1" x14ac:dyDescent="0.25">
      <c r="A22" s="9">
        <v>2021</v>
      </c>
      <c r="B22" s="10" t="s">
        <v>633</v>
      </c>
      <c r="C22" s="10" t="s">
        <v>78</v>
      </c>
      <c r="D22" s="11">
        <v>175829</v>
      </c>
      <c r="E22" s="10">
        <v>15</v>
      </c>
      <c r="F22" s="11">
        <v>176929</v>
      </c>
      <c r="G22" s="11">
        <v>175829</v>
      </c>
      <c r="H22" s="10">
        <v>15</v>
      </c>
      <c r="I22" s="11">
        <v>178329</v>
      </c>
      <c r="J22" s="10" t="s">
        <v>47</v>
      </c>
      <c r="K22" s="10" t="s">
        <v>57</v>
      </c>
      <c r="L22" s="10">
        <v>2</v>
      </c>
      <c r="M22" s="10" t="s">
        <v>47</v>
      </c>
      <c r="N22" s="11">
        <v>30240</v>
      </c>
      <c r="O22" s="10" t="s">
        <v>48</v>
      </c>
      <c r="P22" s="10" t="s">
        <v>47</v>
      </c>
      <c r="Q22" s="10" t="s">
        <v>47</v>
      </c>
      <c r="R22" s="10" t="s">
        <v>47</v>
      </c>
      <c r="S22" s="10" t="s">
        <v>47</v>
      </c>
      <c r="T22" s="12"/>
      <c r="U22" s="51" t="s">
        <v>47</v>
      </c>
      <c r="V22" s="51" t="s">
        <v>53</v>
      </c>
      <c r="W22" s="51" t="s">
        <v>53</v>
      </c>
      <c r="X22" s="51" t="s">
        <v>53</v>
      </c>
      <c r="Y22" s="51" t="s">
        <v>53</v>
      </c>
      <c r="Z22" s="51" t="s">
        <v>53</v>
      </c>
      <c r="AA22" s="51" t="s">
        <v>53</v>
      </c>
      <c r="AB22" s="51" t="s">
        <v>53</v>
      </c>
      <c r="AC22" s="51" t="s">
        <v>53</v>
      </c>
      <c r="AD22" s="51" t="s">
        <v>53</v>
      </c>
      <c r="AE22" s="51" t="s">
        <v>53</v>
      </c>
      <c r="AF22" s="51" t="s">
        <v>53</v>
      </c>
      <c r="AG22" s="51" t="s">
        <v>53</v>
      </c>
      <c r="AH22" s="51" t="s">
        <v>53</v>
      </c>
      <c r="AI22" s="51" t="s">
        <v>47</v>
      </c>
      <c r="AJ22" s="51" t="s">
        <v>53</v>
      </c>
      <c r="AK22" s="51" t="s">
        <v>53</v>
      </c>
      <c r="AL22" s="51" t="s">
        <v>53</v>
      </c>
      <c r="AM22" s="51" t="s">
        <v>53</v>
      </c>
      <c r="AN22" s="51" t="s">
        <v>53</v>
      </c>
      <c r="AO22" s="51" t="s">
        <v>53</v>
      </c>
      <c r="AP22" s="51" t="s">
        <v>53</v>
      </c>
      <c r="AQ22" s="51" t="s">
        <v>53</v>
      </c>
      <c r="AR22" s="51" t="s">
        <v>53</v>
      </c>
      <c r="AS22" s="51" t="s">
        <v>53</v>
      </c>
      <c r="AT22" s="51" t="s">
        <v>47</v>
      </c>
      <c r="AU22" s="51" t="s">
        <v>47</v>
      </c>
      <c r="AV22" s="51" t="s">
        <v>53</v>
      </c>
      <c r="AW22" s="51" t="s">
        <v>53</v>
      </c>
      <c r="AX22" s="51" t="s">
        <v>53</v>
      </c>
      <c r="AY22" s="51" t="s">
        <v>53</v>
      </c>
      <c r="AZ22" s="51" t="s">
        <v>53</v>
      </c>
      <c r="BA22" s="51" t="s">
        <v>53</v>
      </c>
      <c r="BB22" s="51" t="s">
        <v>53</v>
      </c>
      <c r="BC22" s="51" t="s">
        <v>53</v>
      </c>
      <c r="BD22" s="51" t="s">
        <v>53</v>
      </c>
      <c r="BE22" s="51" t="s">
        <v>53</v>
      </c>
      <c r="BF22" s="51" t="s">
        <v>53</v>
      </c>
      <c r="BG22" s="51" t="s">
        <v>53</v>
      </c>
      <c r="BH22" s="51" t="s">
        <v>53</v>
      </c>
      <c r="BI22" s="51" t="s">
        <v>53</v>
      </c>
      <c r="BJ22" s="51" t="s">
        <v>53</v>
      </c>
      <c r="BK22" s="51" t="s">
        <v>53</v>
      </c>
      <c r="BL22" s="51" t="s">
        <v>47</v>
      </c>
      <c r="BM22" s="51" t="s">
        <v>47</v>
      </c>
      <c r="BN22" s="51" t="s">
        <v>53</v>
      </c>
      <c r="BO22" s="51" t="s">
        <v>53</v>
      </c>
      <c r="BP22" s="51" t="s">
        <v>47</v>
      </c>
      <c r="BQ22" s="51" t="s">
        <v>47</v>
      </c>
      <c r="BR22" s="51" t="s">
        <v>47</v>
      </c>
      <c r="BS22" s="51" t="s">
        <v>53</v>
      </c>
      <c r="BT22" s="52" t="s">
        <v>464</v>
      </c>
      <c r="BU22" s="47"/>
    </row>
    <row r="23" spans="1:74" s="56" customFormat="1" x14ac:dyDescent="0.25">
      <c r="A23" s="9">
        <v>2021</v>
      </c>
      <c r="B23" s="10" t="s">
        <v>167</v>
      </c>
      <c r="C23" s="47" t="s">
        <v>469</v>
      </c>
      <c r="D23" s="11">
        <v>157992</v>
      </c>
      <c r="E23" s="10">
        <v>40</v>
      </c>
      <c r="F23" s="11">
        <v>161992</v>
      </c>
      <c r="G23" s="11">
        <v>160620</v>
      </c>
      <c r="H23" s="10">
        <v>40</v>
      </c>
      <c r="I23" s="11">
        <v>164620</v>
      </c>
      <c r="J23" s="10" t="s">
        <v>47</v>
      </c>
      <c r="K23" s="16" t="s">
        <v>57</v>
      </c>
      <c r="L23" s="10">
        <v>2</v>
      </c>
      <c r="M23" s="10" t="s">
        <v>53</v>
      </c>
      <c r="N23" s="11">
        <v>20909</v>
      </c>
      <c r="O23" s="10" t="s">
        <v>48</v>
      </c>
      <c r="P23" s="10" t="s">
        <v>47</v>
      </c>
      <c r="Q23" s="10" t="s">
        <v>47</v>
      </c>
      <c r="R23" s="10" t="s">
        <v>47</v>
      </c>
      <c r="S23" s="10" t="s">
        <v>47</v>
      </c>
      <c r="T23" s="12"/>
      <c r="U23" s="51" t="s">
        <v>47</v>
      </c>
      <c r="V23" s="51" t="s">
        <v>53</v>
      </c>
      <c r="W23" s="51" t="s">
        <v>53</v>
      </c>
      <c r="X23" s="51" t="s">
        <v>53</v>
      </c>
      <c r="Y23" s="51" t="s">
        <v>53</v>
      </c>
      <c r="Z23" s="51" t="s">
        <v>53</v>
      </c>
      <c r="AA23" s="51" t="s">
        <v>53</v>
      </c>
      <c r="AB23" s="51" t="s">
        <v>53</v>
      </c>
      <c r="AC23" s="51" t="s">
        <v>53</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53</v>
      </c>
      <c r="AQ23" s="51" t="s">
        <v>53</v>
      </c>
      <c r="AR23" s="51" t="s">
        <v>53</v>
      </c>
      <c r="AS23" s="51" t="s">
        <v>53</v>
      </c>
      <c r="AT23" s="51" t="s">
        <v>53</v>
      </c>
      <c r="AU23" s="51" t="s">
        <v>53</v>
      </c>
      <c r="AV23" s="51" t="s">
        <v>53</v>
      </c>
      <c r="AW23" s="51" t="s">
        <v>53</v>
      </c>
      <c r="AX23" s="51" t="s">
        <v>53</v>
      </c>
      <c r="AY23" s="51" t="s">
        <v>53</v>
      </c>
      <c r="AZ23" s="51" t="s">
        <v>53</v>
      </c>
      <c r="BA23" s="51" t="s">
        <v>53</v>
      </c>
      <c r="BB23" s="51" t="s">
        <v>53</v>
      </c>
      <c r="BC23" s="51" t="s">
        <v>53</v>
      </c>
      <c r="BD23" s="51" t="s">
        <v>53</v>
      </c>
      <c r="BE23" s="51" t="s">
        <v>53</v>
      </c>
      <c r="BF23" s="51" t="s">
        <v>53</v>
      </c>
      <c r="BG23" s="51" t="s">
        <v>47</v>
      </c>
      <c r="BH23" s="51" t="s">
        <v>53</v>
      </c>
      <c r="BI23" s="51" t="s">
        <v>53</v>
      </c>
      <c r="BJ23" s="51" t="s">
        <v>53</v>
      </c>
      <c r="BK23" s="51" t="s">
        <v>53</v>
      </c>
      <c r="BL23" s="51" t="s">
        <v>47</v>
      </c>
      <c r="BM23" s="51" t="s">
        <v>47</v>
      </c>
      <c r="BN23" s="51" t="s">
        <v>53</v>
      </c>
      <c r="BO23" s="51" t="s">
        <v>53</v>
      </c>
      <c r="BP23" s="51" t="s">
        <v>47</v>
      </c>
      <c r="BQ23" s="51" t="s">
        <v>47</v>
      </c>
      <c r="BR23" s="51" t="s">
        <v>47</v>
      </c>
      <c r="BS23" s="51" t="s">
        <v>53</v>
      </c>
      <c r="BT23" s="52"/>
      <c r="BU23" s="55"/>
    </row>
    <row r="24" spans="1:74" s="56" customFormat="1" x14ac:dyDescent="0.25">
      <c r="A24" s="17">
        <v>2021</v>
      </c>
      <c r="B24" s="18" t="s">
        <v>178</v>
      </c>
      <c r="C24" s="18" t="s">
        <v>78</v>
      </c>
      <c r="D24" s="19">
        <v>139272</v>
      </c>
      <c r="E24" s="18">
        <v>20</v>
      </c>
      <c r="F24" s="19">
        <v>153731</v>
      </c>
      <c r="G24" s="19">
        <v>139272</v>
      </c>
      <c r="H24" s="18">
        <v>20</v>
      </c>
      <c r="I24" s="19">
        <v>157031</v>
      </c>
      <c r="J24" s="18" t="s">
        <v>47</v>
      </c>
      <c r="K24" s="18" t="s">
        <v>57</v>
      </c>
      <c r="L24" s="18">
        <v>2</v>
      </c>
      <c r="M24" s="18" t="s">
        <v>53</v>
      </c>
      <c r="N24" s="19">
        <v>24273</v>
      </c>
      <c r="O24" s="18" t="s">
        <v>48</v>
      </c>
      <c r="P24" s="18" t="s">
        <v>47</v>
      </c>
      <c r="Q24" s="18" t="s">
        <v>47</v>
      </c>
      <c r="R24" s="18" t="s">
        <v>47</v>
      </c>
      <c r="S24" s="18" t="s">
        <v>47</v>
      </c>
      <c r="T24" s="90"/>
      <c r="U24" s="58" t="s">
        <v>47</v>
      </c>
      <c r="V24" s="58" t="s">
        <v>53</v>
      </c>
      <c r="W24" s="58" t="s">
        <v>53</v>
      </c>
      <c r="X24" s="58" t="s">
        <v>53</v>
      </c>
      <c r="Y24" s="58" t="s">
        <v>53</v>
      </c>
      <c r="Z24" s="58" t="s">
        <v>53</v>
      </c>
      <c r="AA24" s="58" t="s">
        <v>53</v>
      </c>
      <c r="AB24" s="58" t="s">
        <v>53</v>
      </c>
      <c r="AC24" s="58" t="s">
        <v>53</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53</v>
      </c>
      <c r="AQ24" s="58" t="s">
        <v>53</v>
      </c>
      <c r="AR24" s="58" t="s">
        <v>53</v>
      </c>
      <c r="AS24" s="58" t="s">
        <v>47</v>
      </c>
      <c r="AT24" s="58" t="s">
        <v>53</v>
      </c>
      <c r="AU24" s="58" t="s">
        <v>53</v>
      </c>
      <c r="AV24" s="58" t="s">
        <v>47</v>
      </c>
      <c r="AW24" s="58" t="s">
        <v>53</v>
      </c>
      <c r="AX24" s="58" t="s">
        <v>53</v>
      </c>
      <c r="AY24" s="58" t="s">
        <v>53</v>
      </c>
      <c r="AZ24" s="58" t="s">
        <v>53</v>
      </c>
      <c r="BA24" s="58" t="s">
        <v>53</v>
      </c>
      <c r="BB24" s="58" t="s">
        <v>53</v>
      </c>
      <c r="BC24" s="58" t="s">
        <v>53</v>
      </c>
      <c r="BD24" s="58" t="s">
        <v>53</v>
      </c>
      <c r="BE24" s="58" t="s">
        <v>53</v>
      </c>
      <c r="BF24" s="58" t="s">
        <v>53</v>
      </c>
      <c r="BG24" s="58" t="s">
        <v>47</v>
      </c>
      <c r="BH24" s="58" t="s">
        <v>53</v>
      </c>
      <c r="BI24" s="58" t="s">
        <v>53</v>
      </c>
      <c r="BJ24" s="58" t="s">
        <v>53</v>
      </c>
      <c r="BK24" s="58" t="s">
        <v>53</v>
      </c>
      <c r="BL24" s="58" t="s">
        <v>47</v>
      </c>
      <c r="BM24" s="58" t="s">
        <v>53</v>
      </c>
      <c r="BN24" s="58" t="s">
        <v>53</v>
      </c>
      <c r="BO24" s="58" t="s">
        <v>53</v>
      </c>
      <c r="BP24" s="58" t="s">
        <v>47</v>
      </c>
      <c r="BQ24" s="58" t="s">
        <v>47</v>
      </c>
      <c r="BR24" s="58" t="s">
        <v>53</v>
      </c>
      <c r="BS24" s="58" t="s">
        <v>53</v>
      </c>
      <c r="BT24" s="84" t="s">
        <v>179</v>
      </c>
      <c r="BU24" s="47"/>
      <c r="BV24" s="47"/>
    </row>
    <row r="25" spans="1:74" x14ac:dyDescent="0.25">
      <c r="B25" s="46" t="s">
        <v>648</v>
      </c>
    </row>
    <row r="26" spans="1:74" x14ac:dyDescent="0.25">
      <c r="B26" s="46"/>
    </row>
    <row r="27" spans="1:74" ht="15" customHeight="1" x14ac:dyDescent="0.25">
      <c r="B27" s="55" t="s">
        <v>647</v>
      </c>
    </row>
    <row r="28" spans="1:74" s="61" customFormat="1" ht="15" customHeight="1" x14ac:dyDescent="0.25">
      <c r="A28" s="59"/>
      <c r="B28" s="60" t="s">
        <v>283</v>
      </c>
      <c r="D28" s="62">
        <f t="shared" ref="D28:I28" si="0">AVERAGE(D2:D24)</f>
        <v>178301.21999999997</v>
      </c>
      <c r="E28" s="63">
        <f t="shared" si="0"/>
        <v>20.076923076923077</v>
      </c>
      <c r="F28" s="62">
        <f t="shared" si="0"/>
        <v>181998.66800000001</v>
      </c>
      <c r="G28" s="62">
        <f t="shared" si="0"/>
        <v>179035.21999999997</v>
      </c>
      <c r="H28" s="63">
        <f t="shared" si="0"/>
        <v>19.615384615384617</v>
      </c>
      <c r="I28" s="62">
        <f t="shared" si="0"/>
        <v>183237.01380952381</v>
      </c>
      <c r="L28" s="63">
        <f>AVERAGE(L2:L24)</f>
        <v>1.5909090909090908</v>
      </c>
      <c r="N28" s="62">
        <f>AVERAGE(N2:N24)</f>
        <v>28021.474782608693</v>
      </c>
      <c r="O28" s="63">
        <f>AVERAGE(O2:O24)</f>
        <v>2</v>
      </c>
    </row>
    <row r="29" spans="1:74" s="66" customFormat="1" ht="15" customHeight="1" x14ac:dyDescent="0.25">
      <c r="A29" s="64"/>
      <c r="B29" s="65" t="s">
        <v>284</v>
      </c>
      <c r="D29" s="67">
        <f t="shared" ref="D29:I29" si="1">MEDIAN(D2:D24)</f>
        <v>173824</v>
      </c>
      <c r="E29" s="68">
        <f t="shared" si="1"/>
        <v>20</v>
      </c>
      <c r="F29" s="67">
        <f t="shared" si="1"/>
        <v>178284</v>
      </c>
      <c r="G29" s="67">
        <f t="shared" si="1"/>
        <v>175829</v>
      </c>
      <c r="H29" s="68">
        <f t="shared" si="1"/>
        <v>20</v>
      </c>
      <c r="I29" s="67">
        <f t="shared" si="1"/>
        <v>180619</v>
      </c>
      <c r="L29" s="65">
        <f>MEDIAN(L2:L24)</f>
        <v>2</v>
      </c>
      <c r="N29" s="67">
        <f>MEDIAN(N2:N24)</f>
        <v>24273</v>
      </c>
      <c r="O29" s="65">
        <f>MEDIAN(O2:O24)</f>
        <v>2</v>
      </c>
    </row>
    <row r="30" spans="1:74" s="71" customFormat="1" ht="15" customHeight="1" x14ac:dyDescent="0.25">
      <c r="A30" s="69"/>
      <c r="B30" s="70" t="s">
        <v>285</v>
      </c>
      <c r="D30" s="72">
        <f t="shared" ref="D30:I30" si="2">MIN(D2:D24)</f>
        <v>138656</v>
      </c>
      <c r="E30" s="73">
        <f t="shared" si="2"/>
        <v>5</v>
      </c>
      <c r="F30" s="72">
        <f t="shared" si="2"/>
        <v>138656</v>
      </c>
      <c r="G30" s="72">
        <f t="shared" si="2"/>
        <v>138656</v>
      </c>
      <c r="H30" s="73">
        <f t="shared" si="2"/>
        <v>0</v>
      </c>
      <c r="I30" s="72">
        <f t="shared" si="2"/>
        <v>140656</v>
      </c>
      <c r="L30" s="70">
        <f>MIN(L2:L24)</f>
        <v>0</v>
      </c>
      <c r="N30" s="72">
        <f>MIN(N2:N24)</f>
        <v>14748</v>
      </c>
      <c r="O30" s="70">
        <f>MIN(O2:O24)</f>
        <v>2</v>
      </c>
    </row>
    <row r="31" spans="1:74" s="76" customFormat="1" ht="15" customHeight="1" x14ac:dyDescent="0.25">
      <c r="A31" s="74"/>
      <c r="B31" s="75" t="s">
        <v>286</v>
      </c>
      <c r="D31" s="77">
        <f t="shared" ref="D31:I31" si="3">MAX(D2:D24)</f>
        <v>230124</v>
      </c>
      <c r="E31" s="78">
        <f t="shared" si="3"/>
        <v>40</v>
      </c>
      <c r="F31" s="77">
        <f t="shared" si="3"/>
        <v>230124</v>
      </c>
      <c r="G31" s="77">
        <f t="shared" si="3"/>
        <v>230124</v>
      </c>
      <c r="H31" s="78">
        <f t="shared" si="3"/>
        <v>40</v>
      </c>
      <c r="I31" s="77">
        <f t="shared" si="3"/>
        <v>230124</v>
      </c>
      <c r="L31" s="75">
        <f>MAX(L2:L24)</f>
        <v>2</v>
      </c>
      <c r="N31" s="77">
        <f>MAX(N2:N24)</f>
        <v>56040</v>
      </c>
      <c r="O31" s="75">
        <f>MAX(O2:O24)</f>
        <v>2</v>
      </c>
    </row>
    <row r="32" spans="1:74" s="81" customFormat="1" ht="15" customHeight="1" x14ac:dyDescent="0.25">
      <c r="A32" s="79"/>
      <c r="B32" s="80" t="s">
        <v>253</v>
      </c>
      <c r="D32" s="80">
        <f t="shared" ref="D32:I32" si="4">COUNT(D2:D24)</f>
        <v>23</v>
      </c>
      <c r="E32" s="80">
        <f t="shared" si="4"/>
        <v>13</v>
      </c>
      <c r="F32" s="80">
        <f t="shared" si="4"/>
        <v>20</v>
      </c>
      <c r="G32" s="80">
        <f t="shared" si="4"/>
        <v>23</v>
      </c>
      <c r="H32" s="80">
        <f t="shared" si="4"/>
        <v>13</v>
      </c>
      <c r="I32" s="80">
        <f t="shared" si="4"/>
        <v>21</v>
      </c>
      <c r="L32" s="80">
        <f>COUNT(L2:L24)</f>
        <v>22</v>
      </c>
      <c r="N32" s="80">
        <f>COUNT(N2:N24)</f>
        <v>23</v>
      </c>
      <c r="O32" s="80">
        <f>COUNT(O2:O24)</f>
        <v>1</v>
      </c>
    </row>
    <row r="34" spans="1:15" ht="15" customHeight="1" x14ac:dyDescent="0.25">
      <c r="B34" s="55" t="s">
        <v>597</v>
      </c>
    </row>
    <row r="35" spans="1:15" s="61" customFormat="1" ht="15" customHeight="1" x14ac:dyDescent="0.25">
      <c r="A35" s="59"/>
      <c r="B35" s="60" t="s">
        <v>283</v>
      </c>
      <c r="D35" s="62">
        <v>170867.23608695652</v>
      </c>
      <c r="E35" s="63">
        <v>20.071428571428573</v>
      </c>
      <c r="F35" s="62">
        <v>174913.3</v>
      </c>
      <c r="G35" s="62">
        <v>172561.38347826089</v>
      </c>
      <c r="H35" s="63">
        <v>20.071428571428573</v>
      </c>
      <c r="I35" s="62">
        <v>176792.95</v>
      </c>
      <c r="L35" s="63">
        <v>1.6818181818181819</v>
      </c>
      <c r="N35" s="62">
        <v>26813.733913043478</v>
      </c>
      <c r="O35" s="63">
        <v>2</v>
      </c>
    </row>
    <row r="36" spans="1:15" s="66" customFormat="1" ht="15" customHeight="1" x14ac:dyDescent="0.25">
      <c r="A36" s="64"/>
      <c r="B36" s="65" t="s">
        <v>284</v>
      </c>
      <c r="D36" s="67">
        <v>167777</v>
      </c>
      <c r="E36" s="68">
        <v>20</v>
      </c>
      <c r="F36" s="67">
        <v>171702.5</v>
      </c>
      <c r="G36" s="67">
        <v>169585</v>
      </c>
      <c r="H36" s="68">
        <v>20</v>
      </c>
      <c r="I36" s="67">
        <v>174566.5</v>
      </c>
      <c r="L36" s="65">
        <v>2</v>
      </c>
      <c r="N36" s="67">
        <v>23143</v>
      </c>
      <c r="O36" s="65">
        <v>2</v>
      </c>
    </row>
    <row r="37" spans="1:15" s="71" customFormat="1" ht="15" customHeight="1" x14ac:dyDescent="0.25">
      <c r="A37" s="69"/>
      <c r="B37" s="70" t="s">
        <v>285</v>
      </c>
      <c r="D37" s="72">
        <v>132552</v>
      </c>
      <c r="E37" s="73">
        <v>5</v>
      </c>
      <c r="F37" s="72">
        <v>138656</v>
      </c>
      <c r="G37" s="72">
        <v>132552</v>
      </c>
      <c r="H37" s="73">
        <v>5</v>
      </c>
      <c r="I37" s="72">
        <v>140656</v>
      </c>
      <c r="L37" s="70">
        <v>0</v>
      </c>
      <c r="N37" s="72">
        <v>13886.4</v>
      </c>
      <c r="O37" s="70">
        <v>2</v>
      </c>
    </row>
    <row r="38" spans="1:15" s="76" customFormat="1" ht="15" customHeight="1" x14ac:dyDescent="0.25">
      <c r="A38" s="74"/>
      <c r="B38" s="75" t="s">
        <v>286</v>
      </c>
      <c r="D38" s="77">
        <v>228712</v>
      </c>
      <c r="E38" s="78">
        <v>40</v>
      </c>
      <c r="F38" s="77">
        <v>228712</v>
      </c>
      <c r="G38" s="77">
        <v>228712</v>
      </c>
      <c r="H38" s="78">
        <v>40</v>
      </c>
      <c r="I38" s="77">
        <v>228712</v>
      </c>
      <c r="L38" s="75">
        <v>3</v>
      </c>
      <c r="N38" s="77">
        <v>56040</v>
      </c>
      <c r="O38" s="75">
        <v>2</v>
      </c>
    </row>
    <row r="39" spans="1:15" s="82" customFormat="1" ht="15" customHeight="1" x14ac:dyDescent="0.25">
      <c r="A39" s="79"/>
      <c r="B39" s="80" t="s">
        <v>253</v>
      </c>
      <c r="C39" s="81"/>
      <c r="D39" s="80">
        <v>23</v>
      </c>
      <c r="E39" s="80">
        <v>14</v>
      </c>
      <c r="F39" s="80">
        <v>20</v>
      </c>
      <c r="G39" s="80">
        <v>23</v>
      </c>
      <c r="H39" s="80">
        <v>14</v>
      </c>
      <c r="I39" s="80">
        <v>20</v>
      </c>
      <c r="L39" s="80">
        <v>22</v>
      </c>
      <c r="M39" s="81"/>
      <c r="N39" s="80">
        <v>23</v>
      </c>
      <c r="O39" s="80">
        <v>1</v>
      </c>
    </row>
  </sheetData>
  <sheetProtection formatColumns="0" formatRows="0" sort="0" autoFilter="0"/>
  <autoFilter ref="A1:BT24" xr:uid="{00000000-0009-0000-0000-000009000000}">
    <filterColumn colId="0">
      <filters>
        <filter val="2014"/>
      </filters>
    </filterColumn>
  </autoFilter>
  <sortState xmlns:xlrd2="http://schemas.microsoft.com/office/spreadsheetml/2017/richdata2" ref="A2:B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Instructional Dean/ College</oddHeader>
    <oddFooter>&amp;L&amp;8Copyright ACCCA 2014&amp;R&amp;8Multiple - Instructional Dean/ College -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BY39"/>
  <sheetViews>
    <sheetView zoomScaleNormal="100" workbookViewId="0">
      <pane xSplit="3" ySplit="1" topLeftCell="D17"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7" s="25" customFormat="1" ht="60" x14ac:dyDescent="0.25">
      <c r="A1" s="30" t="s">
        <v>189</v>
      </c>
      <c r="B1" s="25" t="s">
        <v>258</v>
      </c>
      <c r="C1" s="26" t="s">
        <v>200</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7" s="56" customFormat="1" x14ac:dyDescent="0.25">
      <c r="A2" s="32">
        <v>2021</v>
      </c>
      <c r="B2" s="38" t="s">
        <v>173</v>
      </c>
      <c r="C2" s="38" t="s">
        <v>363</v>
      </c>
      <c r="D2" s="41">
        <v>162777</v>
      </c>
      <c r="E2" s="40"/>
      <c r="F2" s="41">
        <v>162777</v>
      </c>
      <c r="G2" s="41">
        <v>162777</v>
      </c>
      <c r="H2" s="40"/>
      <c r="I2" s="41">
        <v>162777</v>
      </c>
      <c r="J2" s="40">
        <v>2</v>
      </c>
      <c r="K2" s="40" t="s">
        <v>53</v>
      </c>
      <c r="L2" s="41">
        <v>19824.37</v>
      </c>
      <c r="M2" s="40" t="s">
        <v>48</v>
      </c>
      <c r="N2" s="40" t="s">
        <v>47</v>
      </c>
      <c r="O2" s="40" t="s">
        <v>47</v>
      </c>
      <c r="P2" s="40" t="s">
        <v>47</v>
      </c>
      <c r="Q2" s="40" t="s">
        <v>47</v>
      </c>
      <c r="R2" s="1"/>
      <c r="S2" s="102" t="s">
        <v>53</v>
      </c>
      <c r="T2" s="102" t="s">
        <v>53</v>
      </c>
      <c r="U2" s="102" t="s">
        <v>47</v>
      </c>
      <c r="V2" s="102" t="s">
        <v>53</v>
      </c>
      <c r="W2" s="102" t="s">
        <v>47</v>
      </c>
      <c r="X2" s="102" t="s">
        <v>47</v>
      </c>
      <c r="Y2" s="102" t="s">
        <v>53</v>
      </c>
      <c r="Z2" s="102" t="s">
        <v>47</v>
      </c>
      <c r="AA2" s="102" t="s">
        <v>53</v>
      </c>
      <c r="AB2" s="102" t="s">
        <v>53</v>
      </c>
      <c r="AC2" s="102" t="s">
        <v>53</v>
      </c>
      <c r="AD2" s="102" t="s">
        <v>53</v>
      </c>
      <c r="AE2" s="102" t="s">
        <v>47</v>
      </c>
      <c r="AF2" s="102" t="s">
        <v>53</v>
      </c>
      <c r="AG2" s="102" t="s">
        <v>53</v>
      </c>
      <c r="AH2" s="102" t="s">
        <v>47</v>
      </c>
      <c r="AI2" s="102" t="s">
        <v>53</v>
      </c>
      <c r="AJ2" s="102" t="s">
        <v>53</v>
      </c>
      <c r="AK2" s="102" t="s">
        <v>53</v>
      </c>
      <c r="AL2" s="102" t="s">
        <v>53</v>
      </c>
      <c r="AM2" s="102" t="s">
        <v>53</v>
      </c>
      <c r="AN2" s="102" t="s">
        <v>53</v>
      </c>
      <c r="AO2" s="102" t="s">
        <v>53</v>
      </c>
      <c r="AP2" s="102" t="s">
        <v>53</v>
      </c>
      <c r="AQ2" s="102" t="s">
        <v>53</v>
      </c>
      <c r="AR2" s="102" t="s">
        <v>53</v>
      </c>
      <c r="AS2" s="102" t="s">
        <v>53</v>
      </c>
      <c r="AT2" s="102" t="s">
        <v>53</v>
      </c>
      <c r="AU2" s="102" t="s">
        <v>53</v>
      </c>
      <c r="AV2" s="102" t="s">
        <v>53</v>
      </c>
      <c r="AW2" s="102" t="s">
        <v>53</v>
      </c>
      <c r="AX2" s="102" t="s">
        <v>53</v>
      </c>
      <c r="AY2" s="102" t="s">
        <v>53</v>
      </c>
      <c r="AZ2" s="102" t="s">
        <v>53</v>
      </c>
      <c r="BA2" s="102" t="s">
        <v>53</v>
      </c>
      <c r="BB2" s="102" t="s">
        <v>53</v>
      </c>
      <c r="BC2" s="102" t="s">
        <v>53</v>
      </c>
      <c r="BD2" s="102" t="s">
        <v>53</v>
      </c>
      <c r="BE2" s="102" t="s">
        <v>53</v>
      </c>
      <c r="BF2" s="102" t="s">
        <v>53</v>
      </c>
      <c r="BG2" s="102" t="s">
        <v>53</v>
      </c>
      <c r="BH2" s="102" t="s">
        <v>53</v>
      </c>
      <c r="BI2" s="102" t="s">
        <v>53</v>
      </c>
      <c r="BJ2" s="102" t="s">
        <v>53</v>
      </c>
      <c r="BK2" s="102" t="s">
        <v>53</v>
      </c>
      <c r="BL2" s="102" t="s">
        <v>53</v>
      </c>
      <c r="BM2" s="102" t="s">
        <v>53</v>
      </c>
      <c r="BN2" s="102" t="s">
        <v>53</v>
      </c>
      <c r="BO2" s="102" t="s">
        <v>53</v>
      </c>
      <c r="BP2" s="102" t="s">
        <v>53</v>
      </c>
      <c r="BQ2" s="102" t="s">
        <v>53</v>
      </c>
      <c r="BR2" s="102" t="s">
        <v>53</v>
      </c>
      <c r="BS2" s="102" t="s">
        <v>53</v>
      </c>
      <c r="BT2" s="102" t="s">
        <v>53</v>
      </c>
      <c r="BU2" s="102" t="s">
        <v>53</v>
      </c>
      <c r="BV2" s="2"/>
      <c r="BW2" s="47"/>
      <c r="BX2" s="47"/>
      <c r="BY2" s="31"/>
    </row>
    <row r="3" spans="1:77" s="56" customFormat="1" x14ac:dyDescent="0.25">
      <c r="A3" s="9">
        <v>2021</v>
      </c>
      <c r="B3" s="10" t="s">
        <v>182</v>
      </c>
      <c r="C3" s="10" t="s">
        <v>397</v>
      </c>
      <c r="D3" s="11">
        <v>222726</v>
      </c>
      <c r="E3" s="10">
        <v>25</v>
      </c>
      <c r="F3" s="11">
        <v>226226</v>
      </c>
      <c r="G3" s="11">
        <v>222726</v>
      </c>
      <c r="H3" s="10">
        <v>25</v>
      </c>
      <c r="I3" s="11" t="s">
        <v>515</v>
      </c>
      <c r="J3" s="10">
        <v>0</v>
      </c>
      <c r="K3" s="10" t="s">
        <v>57</v>
      </c>
      <c r="L3" s="11">
        <v>17980</v>
      </c>
      <c r="M3" s="10" t="s">
        <v>48</v>
      </c>
      <c r="N3" s="10" t="s">
        <v>47</v>
      </c>
      <c r="O3" s="10" t="s">
        <v>47</v>
      </c>
      <c r="P3" s="10" t="s">
        <v>47</v>
      </c>
      <c r="Q3" s="10" t="s">
        <v>47</v>
      </c>
      <c r="R3" s="12"/>
      <c r="S3" s="51" t="s">
        <v>53</v>
      </c>
      <c r="T3" s="51" t="s">
        <v>53</v>
      </c>
      <c r="U3" s="51" t="s">
        <v>47</v>
      </c>
      <c r="V3" s="51" t="s">
        <v>53</v>
      </c>
      <c r="W3" s="51" t="s">
        <v>47</v>
      </c>
      <c r="X3" s="51" t="s">
        <v>53</v>
      </c>
      <c r="Y3" s="51" t="s">
        <v>53</v>
      </c>
      <c r="Z3" s="51" t="s">
        <v>53</v>
      </c>
      <c r="AA3" s="51" t="s">
        <v>53</v>
      </c>
      <c r="AB3" s="51" t="s">
        <v>53</v>
      </c>
      <c r="AC3" s="51" t="s">
        <v>53</v>
      </c>
      <c r="AD3" s="51" t="s">
        <v>53</v>
      </c>
      <c r="AE3" s="51" t="s">
        <v>47</v>
      </c>
      <c r="AF3" s="51" t="s">
        <v>53</v>
      </c>
      <c r="AG3" s="51" t="s">
        <v>53</v>
      </c>
      <c r="AH3" s="51" t="s">
        <v>47</v>
      </c>
      <c r="AI3" s="51" t="s">
        <v>53</v>
      </c>
      <c r="AJ3" s="51" t="s">
        <v>53</v>
      </c>
      <c r="AK3" s="51" t="s">
        <v>53</v>
      </c>
      <c r="AL3" s="51" t="s">
        <v>53</v>
      </c>
      <c r="AM3" s="51" t="s">
        <v>53</v>
      </c>
      <c r="AN3" s="51" t="s">
        <v>53</v>
      </c>
      <c r="AO3" s="51" t="s">
        <v>53</v>
      </c>
      <c r="AP3" s="51" t="s">
        <v>53</v>
      </c>
      <c r="AQ3" s="51" t="s">
        <v>53</v>
      </c>
      <c r="AR3" s="51" t="s">
        <v>53</v>
      </c>
      <c r="AS3" s="51" t="s">
        <v>53</v>
      </c>
      <c r="AT3" s="51" t="s">
        <v>53</v>
      </c>
      <c r="AU3" s="51" t="s">
        <v>53</v>
      </c>
      <c r="AV3" s="51" t="s">
        <v>53</v>
      </c>
      <c r="AW3" s="51" t="s">
        <v>53</v>
      </c>
      <c r="AX3" s="51" t="s">
        <v>53</v>
      </c>
      <c r="AY3" s="51" t="s">
        <v>53</v>
      </c>
      <c r="AZ3" s="51" t="s">
        <v>53</v>
      </c>
      <c r="BA3" s="51" t="s">
        <v>53</v>
      </c>
      <c r="BB3" s="51" t="s">
        <v>53</v>
      </c>
      <c r="BC3" s="51" t="s">
        <v>53</v>
      </c>
      <c r="BD3" s="51" t="s">
        <v>53</v>
      </c>
      <c r="BE3" s="51" t="s">
        <v>53</v>
      </c>
      <c r="BF3" s="51" t="s">
        <v>53</v>
      </c>
      <c r="BG3" s="51" t="s">
        <v>53</v>
      </c>
      <c r="BH3" s="51" t="s">
        <v>53</v>
      </c>
      <c r="BI3" s="51" t="s">
        <v>53</v>
      </c>
      <c r="BJ3" s="51" t="s">
        <v>53</v>
      </c>
      <c r="BK3" s="51" t="s">
        <v>53</v>
      </c>
      <c r="BL3" s="51" t="s">
        <v>53</v>
      </c>
      <c r="BM3" s="51" t="s">
        <v>53</v>
      </c>
      <c r="BN3" s="51" t="s">
        <v>53</v>
      </c>
      <c r="BO3" s="51" t="s">
        <v>53</v>
      </c>
      <c r="BP3" s="51" t="s">
        <v>53</v>
      </c>
      <c r="BQ3" s="51" t="s">
        <v>53</v>
      </c>
      <c r="BR3" s="51" t="s">
        <v>53</v>
      </c>
      <c r="BS3" s="51" t="s">
        <v>53</v>
      </c>
      <c r="BT3" s="51" t="s">
        <v>53</v>
      </c>
      <c r="BU3" s="51" t="s">
        <v>53</v>
      </c>
      <c r="BV3" s="52"/>
      <c r="BW3" s="47"/>
    </row>
    <row r="4" spans="1:77" s="55" customFormat="1" x14ac:dyDescent="0.25">
      <c r="A4" s="98">
        <v>2021</v>
      </c>
      <c r="B4" s="95" t="s">
        <v>94</v>
      </c>
      <c r="C4" s="95" t="s">
        <v>523</v>
      </c>
      <c r="D4" s="94">
        <v>165444</v>
      </c>
      <c r="E4" s="95">
        <v>20</v>
      </c>
      <c r="F4" s="94">
        <v>191868</v>
      </c>
      <c r="G4" s="94">
        <f>D4+1212</f>
        <v>166656</v>
      </c>
      <c r="H4" s="95">
        <v>20</v>
      </c>
      <c r="I4" s="94">
        <f>F4+1212</f>
        <v>193080</v>
      </c>
      <c r="J4" s="95">
        <v>0</v>
      </c>
      <c r="K4" s="95" t="s">
        <v>53</v>
      </c>
      <c r="L4" s="94">
        <v>42753.84</v>
      </c>
      <c r="M4" s="95" t="s">
        <v>48</v>
      </c>
      <c r="N4" s="95" t="s">
        <v>47</v>
      </c>
      <c r="O4" s="95" t="s">
        <v>47</v>
      </c>
      <c r="P4" s="95" t="s">
        <v>47</v>
      </c>
      <c r="Q4" s="95" t="s">
        <v>47</v>
      </c>
      <c r="R4" s="103" t="s">
        <v>95</v>
      </c>
      <c r="S4" s="51" t="s">
        <v>53</v>
      </c>
      <c r="T4" s="51" t="s">
        <v>53</v>
      </c>
      <c r="U4" s="51" t="s">
        <v>47</v>
      </c>
      <c r="V4" s="51" t="s">
        <v>53</v>
      </c>
      <c r="W4" s="51" t="s">
        <v>47</v>
      </c>
      <c r="X4" s="51" t="s">
        <v>53</v>
      </c>
      <c r="Y4" s="51" t="s">
        <v>53</v>
      </c>
      <c r="Z4" s="51" t="s">
        <v>53</v>
      </c>
      <c r="AA4" s="51" t="s">
        <v>53</v>
      </c>
      <c r="AB4" s="51" t="s">
        <v>53</v>
      </c>
      <c r="AC4" s="51" t="s">
        <v>53</v>
      </c>
      <c r="AD4" s="51" t="s">
        <v>53</v>
      </c>
      <c r="AE4" s="51" t="s">
        <v>47</v>
      </c>
      <c r="AF4" s="51" t="s">
        <v>53</v>
      </c>
      <c r="AG4" s="51" t="s">
        <v>53</v>
      </c>
      <c r="AH4" s="51" t="s">
        <v>47</v>
      </c>
      <c r="AI4" s="51" t="s">
        <v>53</v>
      </c>
      <c r="AJ4" s="51" t="s">
        <v>53</v>
      </c>
      <c r="AK4" s="51" t="s">
        <v>53</v>
      </c>
      <c r="AL4" s="51" t="s">
        <v>53</v>
      </c>
      <c r="AM4" s="51" t="s">
        <v>53</v>
      </c>
      <c r="AN4" s="51" t="s">
        <v>53</v>
      </c>
      <c r="AO4" s="51" t="s">
        <v>53</v>
      </c>
      <c r="AP4" s="51" t="s">
        <v>53</v>
      </c>
      <c r="AQ4" s="51" t="s">
        <v>53</v>
      </c>
      <c r="AR4" s="51" t="s">
        <v>53</v>
      </c>
      <c r="AS4" s="51" t="s">
        <v>53</v>
      </c>
      <c r="AT4" s="51" t="s">
        <v>53</v>
      </c>
      <c r="AU4" s="51" t="s">
        <v>53</v>
      </c>
      <c r="AV4" s="51" t="s">
        <v>53</v>
      </c>
      <c r="AW4" s="51" t="s">
        <v>53</v>
      </c>
      <c r="AX4" s="51" t="s">
        <v>53</v>
      </c>
      <c r="AY4" s="51" t="s">
        <v>53</v>
      </c>
      <c r="AZ4" s="51" t="s">
        <v>53</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c r="BW4" s="47"/>
    </row>
    <row r="5" spans="1:77" s="56" customFormat="1" x14ac:dyDescent="0.25">
      <c r="A5" s="9">
        <v>2021</v>
      </c>
      <c r="B5" s="10" t="s">
        <v>662</v>
      </c>
      <c r="C5" s="10" t="s">
        <v>535</v>
      </c>
      <c r="D5" s="11">
        <v>157236.09</v>
      </c>
      <c r="E5" s="10"/>
      <c r="F5" s="11"/>
      <c r="G5" s="11">
        <v>157236.09</v>
      </c>
      <c r="H5" s="10"/>
      <c r="I5" s="11"/>
      <c r="J5" s="10">
        <v>1</v>
      </c>
      <c r="K5" s="10" t="s">
        <v>47</v>
      </c>
      <c r="L5" s="11">
        <v>38195</v>
      </c>
      <c r="M5" s="10" t="s">
        <v>48</v>
      </c>
      <c r="N5" s="10" t="s">
        <v>47</v>
      </c>
      <c r="O5" s="10" t="s">
        <v>47</v>
      </c>
      <c r="P5" s="10" t="s">
        <v>47</v>
      </c>
      <c r="Q5" s="10" t="s">
        <v>47</v>
      </c>
      <c r="R5" s="12" t="s">
        <v>80</v>
      </c>
      <c r="S5" s="51" t="s">
        <v>53</v>
      </c>
      <c r="T5" s="51" t="s">
        <v>53</v>
      </c>
      <c r="U5" s="51" t="s">
        <v>53</v>
      </c>
      <c r="V5" s="51" t="s">
        <v>53</v>
      </c>
      <c r="W5" s="51" t="s">
        <v>47</v>
      </c>
      <c r="X5" s="51" t="s">
        <v>53</v>
      </c>
      <c r="Y5" s="51" t="s">
        <v>53</v>
      </c>
      <c r="Z5" s="51" t="s">
        <v>53</v>
      </c>
      <c r="AA5" s="51" t="s">
        <v>53</v>
      </c>
      <c r="AB5" s="51" t="s">
        <v>53</v>
      </c>
      <c r="AC5" s="51" t="s">
        <v>53</v>
      </c>
      <c r="AD5" s="51" t="s">
        <v>53</v>
      </c>
      <c r="AE5" s="51" t="s">
        <v>47</v>
      </c>
      <c r="AF5" s="51" t="s">
        <v>53</v>
      </c>
      <c r="AG5" s="51" t="s">
        <v>53</v>
      </c>
      <c r="AH5" s="51" t="s">
        <v>47</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c r="BW5" s="47"/>
    </row>
    <row r="6" spans="1:77" s="56" customFormat="1" ht="30" x14ac:dyDescent="0.25">
      <c r="A6" s="9">
        <v>2021</v>
      </c>
      <c r="B6" s="10" t="s">
        <v>84</v>
      </c>
      <c r="C6" s="10" t="s">
        <v>86</v>
      </c>
      <c r="D6" s="11">
        <v>133370</v>
      </c>
      <c r="E6" s="10"/>
      <c r="F6" s="11">
        <v>133370</v>
      </c>
      <c r="G6" s="11">
        <v>133370</v>
      </c>
      <c r="H6" s="10"/>
      <c r="I6" s="11">
        <v>135370</v>
      </c>
      <c r="J6" s="10">
        <v>0</v>
      </c>
      <c r="K6" s="10" t="s">
        <v>57</v>
      </c>
      <c r="L6" s="11">
        <v>18425</v>
      </c>
      <c r="M6" s="10" t="s">
        <v>48</v>
      </c>
      <c r="N6" s="10" t="s">
        <v>47</v>
      </c>
      <c r="O6" s="10" t="s">
        <v>47</v>
      </c>
      <c r="P6" s="10" t="s">
        <v>47</v>
      </c>
      <c r="Q6" s="10" t="s">
        <v>47</v>
      </c>
      <c r="R6" s="12"/>
      <c r="S6" s="53" t="s">
        <v>53</v>
      </c>
      <c r="T6" s="53" t="s">
        <v>53</v>
      </c>
      <c r="U6" s="53" t="s">
        <v>47</v>
      </c>
      <c r="V6" s="53" t="s">
        <v>53</v>
      </c>
      <c r="W6" s="53" t="s">
        <v>53</v>
      </c>
      <c r="X6" s="53" t="s">
        <v>53</v>
      </c>
      <c r="Y6" s="53" t="s">
        <v>53</v>
      </c>
      <c r="Z6" s="53" t="s">
        <v>53</v>
      </c>
      <c r="AA6" s="53" t="s">
        <v>53</v>
      </c>
      <c r="AB6" s="53" t="s">
        <v>53</v>
      </c>
      <c r="AC6" s="53" t="s">
        <v>53</v>
      </c>
      <c r="AD6" s="53" t="s">
        <v>53</v>
      </c>
      <c r="AE6" s="53" t="s">
        <v>47</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4" t="s">
        <v>411</v>
      </c>
      <c r="BW6" s="55"/>
      <c r="BX6" s="55"/>
    </row>
    <row r="7" spans="1:77" s="56" customFormat="1" x14ac:dyDescent="0.25">
      <c r="A7" s="9">
        <v>2021</v>
      </c>
      <c r="B7" s="10" t="s">
        <v>68</v>
      </c>
      <c r="C7" s="10" t="s">
        <v>73</v>
      </c>
      <c r="D7" s="11">
        <v>157693.79999999999</v>
      </c>
      <c r="E7" s="10"/>
      <c r="F7" s="11"/>
      <c r="G7" s="11">
        <v>157693.79999999999</v>
      </c>
      <c r="H7" s="10"/>
      <c r="I7" s="11"/>
      <c r="J7" s="10">
        <v>1</v>
      </c>
      <c r="K7" s="10" t="s">
        <v>47</v>
      </c>
      <c r="L7" s="11">
        <v>18929.28</v>
      </c>
      <c r="M7" s="10" t="s">
        <v>48</v>
      </c>
      <c r="N7" s="10" t="s">
        <v>47</v>
      </c>
      <c r="O7" s="10" t="s">
        <v>47</v>
      </c>
      <c r="P7" s="10" t="s">
        <v>47</v>
      </c>
      <c r="Q7" s="10" t="s">
        <v>47</v>
      </c>
      <c r="R7" s="12"/>
      <c r="S7" s="51" t="s">
        <v>53</v>
      </c>
      <c r="T7" s="51" t="s">
        <v>53</v>
      </c>
      <c r="U7" s="51" t="s">
        <v>47</v>
      </c>
      <c r="V7" s="51" t="s">
        <v>53</v>
      </c>
      <c r="W7" s="51" t="s">
        <v>53</v>
      </c>
      <c r="X7" s="51" t="s">
        <v>47</v>
      </c>
      <c r="Y7" s="51" t="s">
        <v>53</v>
      </c>
      <c r="Z7" s="51" t="s">
        <v>47</v>
      </c>
      <c r="AA7" s="51" t="s">
        <v>53</v>
      </c>
      <c r="AB7" s="51" t="s">
        <v>53</v>
      </c>
      <c r="AC7" s="51" t="s">
        <v>53</v>
      </c>
      <c r="AD7" s="51" t="s">
        <v>53</v>
      </c>
      <c r="AE7" s="51" t="s">
        <v>47</v>
      </c>
      <c r="AF7" s="51" t="s">
        <v>53</v>
      </c>
      <c r="AG7" s="51" t="s">
        <v>53</v>
      </c>
      <c r="AH7" s="51" t="s">
        <v>53</v>
      </c>
      <c r="AI7" s="51" t="s">
        <v>53</v>
      </c>
      <c r="AJ7" s="51" t="s">
        <v>53</v>
      </c>
      <c r="AK7" s="51" t="s">
        <v>53</v>
      </c>
      <c r="AL7" s="51" t="s">
        <v>53</v>
      </c>
      <c r="AM7" s="51" t="s">
        <v>53</v>
      </c>
      <c r="AN7" s="51" t="s">
        <v>53</v>
      </c>
      <c r="AO7" s="51" t="s">
        <v>53</v>
      </c>
      <c r="AP7" s="51" t="s">
        <v>53</v>
      </c>
      <c r="AQ7" s="51" t="s">
        <v>53</v>
      </c>
      <c r="AR7" s="51" t="s">
        <v>53</v>
      </c>
      <c r="AS7" s="51" t="s">
        <v>53</v>
      </c>
      <c r="AT7" s="51" t="s">
        <v>53</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53</v>
      </c>
      <c r="BI7" s="51" t="s">
        <v>53</v>
      </c>
      <c r="BJ7" s="51" t="s">
        <v>53</v>
      </c>
      <c r="BK7" s="51" t="s">
        <v>53</v>
      </c>
      <c r="BL7" s="51" t="s">
        <v>53</v>
      </c>
      <c r="BM7" s="51" t="s">
        <v>53</v>
      </c>
      <c r="BN7" s="51" t="s">
        <v>53</v>
      </c>
      <c r="BO7" s="51" t="s">
        <v>53</v>
      </c>
      <c r="BP7" s="51" t="s">
        <v>53</v>
      </c>
      <c r="BQ7" s="51" t="s">
        <v>53</v>
      </c>
      <c r="BR7" s="51" t="s">
        <v>53</v>
      </c>
      <c r="BS7" s="51" t="s">
        <v>53</v>
      </c>
      <c r="BT7" s="51" t="s">
        <v>53</v>
      </c>
      <c r="BU7" s="51" t="s">
        <v>53</v>
      </c>
      <c r="BV7" s="52"/>
      <c r="BW7" s="47"/>
    </row>
    <row r="8" spans="1:77" s="56" customFormat="1" ht="30" x14ac:dyDescent="0.25">
      <c r="A8" s="9">
        <v>2021</v>
      </c>
      <c r="B8" s="10" t="s">
        <v>163</v>
      </c>
      <c r="C8" s="10" t="s">
        <v>673</v>
      </c>
      <c r="D8" s="11">
        <v>209389</v>
      </c>
      <c r="E8" s="10">
        <v>20</v>
      </c>
      <c r="F8" s="11">
        <v>215205</v>
      </c>
      <c r="G8" s="11">
        <v>215205</v>
      </c>
      <c r="H8" s="10">
        <v>20</v>
      </c>
      <c r="I8" s="11">
        <v>220265</v>
      </c>
      <c r="J8" s="10">
        <v>0</v>
      </c>
      <c r="K8" s="10" t="s">
        <v>53</v>
      </c>
      <c r="L8" s="11">
        <v>34697</v>
      </c>
      <c r="M8" s="10" t="s">
        <v>48</v>
      </c>
      <c r="N8" s="10" t="s">
        <v>47</v>
      </c>
      <c r="O8" s="10" t="s">
        <v>47</v>
      </c>
      <c r="P8" s="10" t="s">
        <v>47</v>
      </c>
      <c r="Q8" s="10" t="s">
        <v>47</v>
      </c>
      <c r="R8" s="56" t="s">
        <v>541</v>
      </c>
      <c r="S8" s="53" t="s">
        <v>53</v>
      </c>
      <c r="T8" s="53" t="s">
        <v>53</v>
      </c>
      <c r="U8" s="53" t="s">
        <v>47</v>
      </c>
      <c r="V8" s="53" t="s">
        <v>53</v>
      </c>
      <c r="W8" s="53" t="s">
        <v>53</v>
      </c>
      <c r="X8" s="53" t="s">
        <v>47</v>
      </c>
      <c r="Y8" s="53" t="s">
        <v>53</v>
      </c>
      <c r="Z8" s="53" t="s">
        <v>47</v>
      </c>
      <c r="AA8" s="53" t="s">
        <v>53</v>
      </c>
      <c r="AB8" s="53" t="s">
        <v>53</v>
      </c>
      <c r="AC8" s="53" t="s">
        <v>53</v>
      </c>
      <c r="AD8" s="53" t="s">
        <v>53</v>
      </c>
      <c r="AE8" s="53" t="s">
        <v>47</v>
      </c>
      <c r="AF8" s="53" t="s">
        <v>53</v>
      </c>
      <c r="AG8" s="53" t="s">
        <v>53</v>
      </c>
      <c r="AH8" s="53" t="s">
        <v>53</v>
      </c>
      <c r="AI8" s="53" t="s">
        <v>53</v>
      </c>
      <c r="AJ8" s="53" t="s">
        <v>53</v>
      </c>
      <c r="AK8" s="53" t="s">
        <v>53</v>
      </c>
      <c r="AL8" s="53" t="s">
        <v>53</v>
      </c>
      <c r="AM8" s="53" t="s">
        <v>53</v>
      </c>
      <c r="AN8" s="53" t="s">
        <v>53</v>
      </c>
      <c r="AO8" s="53" t="s">
        <v>53</v>
      </c>
      <c r="AP8" s="53" t="s">
        <v>53</v>
      </c>
      <c r="AQ8" s="53" t="s">
        <v>53</v>
      </c>
      <c r="AR8" s="53" t="s">
        <v>53</v>
      </c>
      <c r="AS8" s="53" t="s">
        <v>53</v>
      </c>
      <c r="AT8" s="53" t="s">
        <v>53</v>
      </c>
      <c r="AU8" s="53" t="s">
        <v>53</v>
      </c>
      <c r="AV8" s="53" t="s">
        <v>53</v>
      </c>
      <c r="AW8" s="53" t="s">
        <v>53</v>
      </c>
      <c r="AX8" s="53" t="s">
        <v>53</v>
      </c>
      <c r="AY8" s="53" t="s">
        <v>53</v>
      </c>
      <c r="AZ8" s="53" t="s">
        <v>53</v>
      </c>
      <c r="BA8" s="53" t="s">
        <v>53</v>
      </c>
      <c r="BB8" s="53" t="s">
        <v>53</v>
      </c>
      <c r="BC8" s="53" t="s">
        <v>53</v>
      </c>
      <c r="BD8" s="53" t="s">
        <v>53</v>
      </c>
      <c r="BE8" s="53" t="s">
        <v>53</v>
      </c>
      <c r="BF8" s="53" t="s">
        <v>53</v>
      </c>
      <c r="BG8" s="53" t="s">
        <v>53</v>
      </c>
      <c r="BH8" s="53" t="s">
        <v>53</v>
      </c>
      <c r="BI8" s="53" t="s">
        <v>53</v>
      </c>
      <c r="BJ8" s="53" t="s">
        <v>53</v>
      </c>
      <c r="BK8" s="53" t="s">
        <v>53</v>
      </c>
      <c r="BL8" s="53" t="s">
        <v>53</v>
      </c>
      <c r="BM8" s="53" t="s">
        <v>53</v>
      </c>
      <c r="BN8" s="53" t="s">
        <v>53</v>
      </c>
      <c r="BO8" s="53" t="s">
        <v>53</v>
      </c>
      <c r="BP8" s="53" t="s">
        <v>53</v>
      </c>
      <c r="BQ8" s="53" t="s">
        <v>53</v>
      </c>
      <c r="BR8" s="53" t="s">
        <v>53</v>
      </c>
      <c r="BS8" s="53" t="s">
        <v>53</v>
      </c>
      <c r="BT8" s="53" t="s">
        <v>53</v>
      </c>
      <c r="BU8" s="53" t="s">
        <v>53</v>
      </c>
      <c r="BV8" s="54" t="s">
        <v>542</v>
      </c>
      <c r="BW8" s="47"/>
    </row>
    <row r="9" spans="1:77" s="56" customFormat="1" x14ac:dyDescent="0.25">
      <c r="A9" s="9">
        <v>2021</v>
      </c>
      <c r="B9" s="10" t="s">
        <v>684</v>
      </c>
      <c r="C9" s="10" t="s">
        <v>349</v>
      </c>
      <c r="D9" s="11">
        <v>174885</v>
      </c>
      <c r="E9" s="10">
        <v>20</v>
      </c>
      <c r="F9" s="11">
        <v>192939</v>
      </c>
      <c r="G9" s="11">
        <v>178408</v>
      </c>
      <c r="H9" s="10">
        <v>20</v>
      </c>
      <c r="I9" s="11">
        <v>196462</v>
      </c>
      <c r="J9" s="10">
        <v>0</v>
      </c>
      <c r="K9" s="10" t="s">
        <v>53</v>
      </c>
      <c r="L9" s="11">
        <v>16976</v>
      </c>
      <c r="M9" s="10" t="s">
        <v>48</v>
      </c>
      <c r="N9" s="10" t="s">
        <v>47</v>
      </c>
      <c r="O9" s="10" t="s">
        <v>47</v>
      </c>
      <c r="P9" s="10" t="s">
        <v>47</v>
      </c>
      <c r="Q9" s="10" t="s">
        <v>47</v>
      </c>
      <c r="R9" s="12"/>
      <c r="S9" s="51" t="s">
        <v>53</v>
      </c>
      <c r="T9" s="51" t="s">
        <v>53</v>
      </c>
      <c r="U9" s="51" t="s">
        <v>47</v>
      </c>
      <c r="V9" s="51" t="s">
        <v>53</v>
      </c>
      <c r="W9" s="51" t="s">
        <v>53</v>
      </c>
      <c r="X9" s="51" t="s">
        <v>53</v>
      </c>
      <c r="Y9" s="51" t="s">
        <v>53</v>
      </c>
      <c r="Z9" s="51" t="s">
        <v>53</v>
      </c>
      <c r="AA9" s="51" t="s">
        <v>53</v>
      </c>
      <c r="AB9" s="51" t="s">
        <v>53</v>
      </c>
      <c r="AC9" s="51" t="s">
        <v>53</v>
      </c>
      <c r="AD9" s="51" t="s">
        <v>53</v>
      </c>
      <c r="AE9" s="51" t="s">
        <v>47</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53</v>
      </c>
      <c r="AT9" s="51" t="s">
        <v>53</v>
      </c>
      <c r="AU9" s="51" t="s">
        <v>53</v>
      </c>
      <c r="AV9" s="51" t="s">
        <v>53</v>
      </c>
      <c r="AW9" s="51" t="s">
        <v>53</v>
      </c>
      <c r="AX9" s="51" t="s">
        <v>53</v>
      </c>
      <c r="AY9" s="51" t="s">
        <v>53</v>
      </c>
      <c r="AZ9" s="51" t="s">
        <v>53</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2" t="s">
        <v>136</v>
      </c>
      <c r="BW9" s="55"/>
    </row>
    <row r="10" spans="1:77" s="56" customFormat="1" x14ac:dyDescent="0.25">
      <c r="A10" s="9">
        <v>2021</v>
      </c>
      <c r="B10" s="10" t="s">
        <v>124</v>
      </c>
      <c r="C10" s="10" t="s">
        <v>128</v>
      </c>
      <c r="D10" s="11">
        <v>179639</v>
      </c>
      <c r="E10" s="10" t="s">
        <v>348</v>
      </c>
      <c r="F10" s="11">
        <v>179639</v>
      </c>
      <c r="G10" s="11">
        <v>179639</v>
      </c>
      <c r="H10" s="10" t="s">
        <v>348</v>
      </c>
      <c r="I10" s="11">
        <v>183139</v>
      </c>
      <c r="J10" s="10">
        <v>1</v>
      </c>
      <c r="K10" s="10" t="s">
        <v>53</v>
      </c>
      <c r="L10" s="11">
        <v>19019</v>
      </c>
      <c r="M10" s="10" t="s">
        <v>48</v>
      </c>
      <c r="N10" s="10" t="s">
        <v>47</v>
      </c>
      <c r="O10" s="10" t="s">
        <v>47</v>
      </c>
      <c r="P10" s="10" t="s">
        <v>47</v>
      </c>
      <c r="Q10" s="10" t="s">
        <v>47</v>
      </c>
      <c r="R10" s="12"/>
      <c r="S10" s="51" t="s">
        <v>53</v>
      </c>
      <c r="T10" s="51" t="s">
        <v>47</v>
      </c>
      <c r="U10" s="51" t="s">
        <v>47</v>
      </c>
      <c r="V10" s="51" t="s">
        <v>53</v>
      </c>
      <c r="W10" s="51" t="s">
        <v>47</v>
      </c>
      <c r="X10" s="51" t="s">
        <v>47</v>
      </c>
      <c r="Y10" s="51" t="s">
        <v>53</v>
      </c>
      <c r="Z10" s="51" t="s">
        <v>47</v>
      </c>
      <c r="AA10" s="51" t="s">
        <v>53</v>
      </c>
      <c r="AB10" s="51" t="s">
        <v>53</v>
      </c>
      <c r="AC10" s="51" t="s">
        <v>53</v>
      </c>
      <c r="AD10" s="51" t="s">
        <v>53</v>
      </c>
      <c r="AE10" s="51" t="s">
        <v>47</v>
      </c>
      <c r="AF10" s="51" t="s">
        <v>53</v>
      </c>
      <c r="AG10" s="51" t="s">
        <v>53</v>
      </c>
      <c r="AH10" s="51" t="s">
        <v>47</v>
      </c>
      <c r="AI10" s="51" t="s">
        <v>53</v>
      </c>
      <c r="AJ10" s="51" t="s">
        <v>53</v>
      </c>
      <c r="AK10" s="51" t="s">
        <v>53</v>
      </c>
      <c r="AL10" s="51" t="s">
        <v>53</v>
      </c>
      <c r="AM10" s="51" t="s">
        <v>53</v>
      </c>
      <c r="AN10" s="51" t="s">
        <v>53</v>
      </c>
      <c r="AO10" s="51" t="s">
        <v>53</v>
      </c>
      <c r="AP10" s="51" t="s">
        <v>53</v>
      </c>
      <c r="AQ10" s="51" t="s">
        <v>53</v>
      </c>
      <c r="AR10" s="51" t="s">
        <v>53</v>
      </c>
      <c r="AS10" s="51" t="s">
        <v>53</v>
      </c>
      <c r="AT10" s="51" t="s">
        <v>53</v>
      </c>
      <c r="AU10" s="51" t="s">
        <v>53</v>
      </c>
      <c r="AV10" s="51" t="s">
        <v>53</v>
      </c>
      <c r="AW10" s="51" t="s">
        <v>53</v>
      </c>
      <c r="AX10" s="51" t="s">
        <v>53</v>
      </c>
      <c r="AY10" s="51" t="s">
        <v>53</v>
      </c>
      <c r="AZ10" s="51" t="s">
        <v>53</v>
      </c>
      <c r="BA10" s="51" t="s">
        <v>53</v>
      </c>
      <c r="BB10" s="51" t="s">
        <v>53</v>
      </c>
      <c r="BC10" s="51" t="s">
        <v>53</v>
      </c>
      <c r="BD10" s="51" t="s">
        <v>53</v>
      </c>
      <c r="BE10" s="51" t="s">
        <v>47</v>
      </c>
      <c r="BF10" s="51" t="s">
        <v>53</v>
      </c>
      <c r="BG10" s="51" t="s">
        <v>53</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2"/>
      <c r="BW10" s="47"/>
    </row>
    <row r="11" spans="1:77" s="56" customFormat="1" x14ac:dyDescent="0.25">
      <c r="A11" s="9">
        <v>2021</v>
      </c>
      <c r="B11" s="10" t="s">
        <v>424</v>
      </c>
      <c r="C11" s="10" t="s">
        <v>59</v>
      </c>
      <c r="D11" s="11">
        <v>157368</v>
      </c>
      <c r="E11" s="10"/>
      <c r="F11" s="11">
        <v>157368</v>
      </c>
      <c r="G11" s="11">
        <v>157368</v>
      </c>
      <c r="H11" s="10"/>
      <c r="I11" s="11">
        <v>157368</v>
      </c>
      <c r="J11" s="10">
        <v>2</v>
      </c>
      <c r="K11" s="10" t="s">
        <v>57</v>
      </c>
      <c r="L11" s="11">
        <v>56040</v>
      </c>
      <c r="M11" s="10" t="s">
        <v>48</v>
      </c>
      <c r="N11" s="10" t="s">
        <v>47</v>
      </c>
      <c r="O11" s="10" t="s">
        <v>47</v>
      </c>
      <c r="P11" s="10" t="s">
        <v>47</v>
      </c>
      <c r="Q11" s="10" t="s">
        <v>47</v>
      </c>
      <c r="R11" s="12"/>
      <c r="S11" s="51" t="s">
        <v>53</v>
      </c>
      <c r="T11" s="51" t="s">
        <v>53</v>
      </c>
      <c r="U11" s="51" t="s">
        <v>47</v>
      </c>
      <c r="V11" s="51" t="s">
        <v>53</v>
      </c>
      <c r="W11" s="51" t="s">
        <v>57</v>
      </c>
      <c r="X11" s="51" t="s">
        <v>57</v>
      </c>
      <c r="Y11" s="51" t="s">
        <v>57</v>
      </c>
      <c r="Z11" s="51" t="s">
        <v>57</v>
      </c>
      <c r="AA11" s="51" t="s">
        <v>57</v>
      </c>
      <c r="AB11" s="51" t="s">
        <v>57</v>
      </c>
      <c r="AC11" s="51" t="s">
        <v>57</v>
      </c>
      <c r="AD11" s="51" t="s">
        <v>57</v>
      </c>
      <c r="AE11" s="51" t="s">
        <v>57</v>
      </c>
      <c r="AF11" s="51" t="s">
        <v>57</v>
      </c>
      <c r="AG11" s="51" t="s">
        <v>57</v>
      </c>
      <c r="AH11" s="51" t="s">
        <v>57</v>
      </c>
      <c r="AI11" s="51" t="s">
        <v>57</v>
      </c>
      <c r="AJ11" s="51" t="s">
        <v>57</v>
      </c>
      <c r="AK11" s="51" t="s">
        <v>57</v>
      </c>
      <c r="AL11" s="51" t="s">
        <v>57</v>
      </c>
      <c r="AM11" s="51" t="s">
        <v>57</v>
      </c>
      <c r="AN11" s="51" t="s">
        <v>57</v>
      </c>
      <c r="AO11" s="51" t="s">
        <v>57</v>
      </c>
      <c r="AP11" s="51" t="s">
        <v>57</v>
      </c>
      <c r="AQ11" s="51" t="s">
        <v>57</v>
      </c>
      <c r="AR11" s="51" t="s">
        <v>57</v>
      </c>
      <c r="AS11" s="51" t="s">
        <v>57</v>
      </c>
      <c r="AT11" s="51" t="s">
        <v>57</v>
      </c>
      <c r="AU11" s="51" t="s">
        <v>57</v>
      </c>
      <c r="AV11" s="51" t="s">
        <v>57</v>
      </c>
      <c r="AW11" s="51" t="s">
        <v>57</v>
      </c>
      <c r="AX11" s="51" t="s">
        <v>57</v>
      </c>
      <c r="AY11" s="51" t="s">
        <v>57</v>
      </c>
      <c r="AZ11" s="51" t="s">
        <v>57</v>
      </c>
      <c r="BA11" s="51" t="s">
        <v>57</v>
      </c>
      <c r="BB11" s="51" t="s">
        <v>57</v>
      </c>
      <c r="BC11" s="51" t="s">
        <v>57</v>
      </c>
      <c r="BD11" s="51" t="s">
        <v>57</v>
      </c>
      <c r="BE11" s="51" t="s">
        <v>57</v>
      </c>
      <c r="BF11" s="51" t="s">
        <v>57</v>
      </c>
      <c r="BG11" s="51" t="s">
        <v>57</v>
      </c>
      <c r="BH11" s="51" t="s">
        <v>57</v>
      </c>
      <c r="BI11" s="51" t="s">
        <v>57</v>
      </c>
      <c r="BJ11" s="51" t="s">
        <v>57</v>
      </c>
      <c r="BK11" s="51" t="s">
        <v>57</v>
      </c>
      <c r="BL11" s="51" t="s">
        <v>57</v>
      </c>
      <c r="BM11" s="51" t="s">
        <v>57</v>
      </c>
      <c r="BN11" s="51" t="s">
        <v>57</v>
      </c>
      <c r="BO11" s="51" t="s">
        <v>57</v>
      </c>
      <c r="BP11" s="51" t="s">
        <v>57</v>
      </c>
      <c r="BQ11" s="51" t="s">
        <v>57</v>
      </c>
      <c r="BR11" s="51" t="s">
        <v>57</v>
      </c>
      <c r="BS11" s="51" t="s">
        <v>57</v>
      </c>
      <c r="BT11" s="51" t="s">
        <v>57</v>
      </c>
      <c r="BU11" s="51" t="s">
        <v>57</v>
      </c>
      <c r="BV11" s="52"/>
    </row>
    <row r="12" spans="1:77" s="56" customFormat="1" x14ac:dyDescent="0.25">
      <c r="A12" s="9">
        <v>2021</v>
      </c>
      <c r="B12" s="10" t="s">
        <v>148</v>
      </c>
      <c r="C12" s="10" t="s">
        <v>432</v>
      </c>
      <c r="D12" s="11">
        <v>207721</v>
      </c>
      <c r="E12" s="10"/>
      <c r="F12" s="11"/>
      <c r="G12" s="11">
        <v>207721</v>
      </c>
      <c r="H12" s="10"/>
      <c r="I12" s="11"/>
      <c r="J12" s="10">
        <v>2</v>
      </c>
      <c r="K12" s="10" t="s">
        <v>47</v>
      </c>
      <c r="L12" s="11">
        <v>41555.879999999997</v>
      </c>
      <c r="M12" s="10" t="s">
        <v>48</v>
      </c>
      <c r="N12" s="10" t="s">
        <v>47</v>
      </c>
      <c r="O12" s="10" t="s">
        <v>47</v>
      </c>
      <c r="P12" s="10" t="s">
        <v>47</v>
      </c>
      <c r="Q12" s="10" t="s">
        <v>47</v>
      </c>
      <c r="S12" s="53" t="s">
        <v>53</v>
      </c>
      <c r="T12" s="53" t="s">
        <v>53</v>
      </c>
      <c r="U12" s="53" t="s">
        <v>47</v>
      </c>
      <c r="V12" s="53" t="s">
        <v>53</v>
      </c>
      <c r="W12" s="53" t="s">
        <v>47</v>
      </c>
      <c r="X12" s="53" t="s">
        <v>53</v>
      </c>
      <c r="Y12" s="53" t="s">
        <v>53</v>
      </c>
      <c r="Z12" s="53" t="s">
        <v>47</v>
      </c>
      <c r="AA12" s="53" t="s">
        <v>53</v>
      </c>
      <c r="AB12" s="53" t="s">
        <v>53</v>
      </c>
      <c r="AC12" s="53" t="s">
        <v>53</v>
      </c>
      <c r="AD12" s="53" t="s">
        <v>53</v>
      </c>
      <c r="AE12" s="53" t="s">
        <v>47</v>
      </c>
      <c r="AF12" s="53" t="s">
        <v>53</v>
      </c>
      <c r="AG12" s="53" t="s">
        <v>53</v>
      </c>
      <c r="AH12" s="53" t="s">
        <v>47</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53</v>
      </c>
      <c r="AZ12" s="53" t="s">
        <v>53</v>
      </c>
      <c r="BA12" s="53" t="s">
        <v>57</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4"/>
      <c r="BW12" s="47"/>
    </row>
    <row r="13" spans="1:77" s="56" customFormat="1" x14ac:dyDescent="0.25">
      <c r="A13" s="9">
        <v>2021</v>
      </c>
      <c r="B13" s="10" t="s">
        <v>478</v>
      </c>
      <c r="C13" s="10" t="s">
        <v>90</v>
      </c>
      <c r="D13" s="11">
        <v>180502</v>
      </c>
      <c r="E13" s="10">
        <v>5</v>
      </c>
      <c r="F13" s="11">
        <v>180502</v>
      </c>
      <c r="G13" s="11">
        <v>180502</v>
      </c>
      <c r="H13" s="10">
        <v>5</v>
      </c>
      <c r="I13" s="11">
        <f>+ROUND(G13*1.025,0)</f>
        <v>185015</v>
      </c>
      <c r="J13" s="10">
        <v>0</v>
      </c>
      <c r="K13" s="10" t="s">
        <v>53</v>
      </c>
      <c r="L13" s="11">
        <v>18004</v>
      </c>
      <c r="M13" s="10">
        <v>1</v>
      </c>
      <c r="N13" s="10" t="s">
        <v>47</v>
      </c>
      <c r="O13" s="10" t="s">
        <v>47</v>
      </c>
      <c r="P13" s="10" t="s">
        <v>47</v>
      </c>
      <c r="Q13" s="10" t="s">
        <v>47</v>
      </c>
      <c r="R13" s="12"/>
      <c r="S13" s="51" t="s">
        <v>53</v>
      </c>
      <c r="T13" s="51" t="s">
        <v>53</v>
      </c>
      <c r="U13" s="51" t="s">
        <v>47</v>
      </c>
      <c r="V13" s="51" t="s">
        <v>53</v>
      </c>
      <c r="W13" s="51" t="s">
        <v>47</v>
      </c>
      <c r="X13" s="51" t="s">
        <v>47</v>
      </c>
      <c r="Y13" s="51" t="s">
        <v>53</v>
      </c>
      <c r="Z13" s="51" t="s">
        <v>53</v>
      </c>
      <c r="AA13" s="51" t="s">
        <v>53</v>
      </c>
      <c r="AB13" s="51" t="s">
        <v>53</v>
      </c>
      <c r="AC13" s="51" t="s">
        <v>53</v>
      </c>
      <c r="AD13" s="51" t="s">
        <v>47</v>
      </c>
      <c r="AE13" s="51" t="s">
        <v>47</v>
      </c>
      <c r="AF13" s="51" t="s">
        <v>53</v>
      </c>
      <c r="AG13" s="51" t="s">
        <v>53</v>
      </c>
      <c r="AH13" s="51" t="s">
        <v>47</v>
      </c>
      <c r="AI13" s="51" t="s">
        <v>53</v>
      </c>
      <c r="AJ13" s="51" t="s">
        <v>53</v>
      </c>
      <c r="AK13" s="51" t="s">
        <v>53</v>
      </c>
      <c r="AL13" s="51" t="s">
        <v>53</v>
      </c>
      <c r="AM13" s="51" t="s">
        <v>53</v>
      </c>
      <c r="AN13" s="51" t="s">
        <v>53</v>
      </c>
      <c r="AO13" s="51" t="s">
        <v>53</v>
      </c>
      <c r="AP13" s="51" t="s">
        <v>53</v>
      </c>
      <c r="AQ13" s="51" t="s">
        <v>53</v>
      </c>
      <c r="AR13" s="51" t="s">
        <v>53</v>
      </c>
      <c r="AS13" s="51" t="s">
        <v>53</v>
      </c>
      <c r="AT13" s="51" t="s">
        <v>53</v>
      </c>
      <c r="AU13" s="51" t="s">
        <v>53</v>
      </c>
      <c r="AV13" s="51" t="s">
        <v>53</v>
      </c>
      <c r="AW13" s="51" t="s">
        <v>53</v>
      </c>
      <c r="AX13" s="51" t="s">
        <v>53</v>
      </c>
      <c r="AY13" s="51" t="s">
        <v>53</v>
      </c>
      <c r="AZ13" s="51" t="s">
        <v>53</v>
      </c>
      <c r="BA13" s="51" t="s">
        <v>53</v>
      </c>
      <c r="BB13" s="51" t="s">
        <v>53</v>
      </c>
      <c r="BC13" s="51" t="s">
        <v>53</v>
      </c>
      <c r="BD13" s="51" t="s">
        <v>53</v>
      </c>
      <c r="BE13" s="51" t="s">
        <v>53</v>
      </c>
      <c r="BF13" s="51" t="s">
        <v>53</v>
      </c>
      <c r="BG13" s="51" t="s">
        <v>53</v>
      </c>
      <c r="BH13" s="51" t="s">
        <v>53</v>
      </c>
      <c r="BI13" s="51" t="s">
        <v>53</v>
      </c>
      <c r="BJ13" s="51" t="s">
        <v>53</v>
      </c>
      <c r="BK13" s="51" t="s">
        <v>53</v>
      </c>
      <c r="BL13" s="51" t="s">
        <v>53</v>
      </c>
      <c r="BM13" s="51" t="s">
        <v>53</v>
      </c>
      <c r="BN13" s="51" t="s">
        <v>53</v>
      </c>
      <c r="BO13" s="51" t="s">
        <v>53</v>
      </c>
      <c r="BP13" s="51" t="s">
        <v>53</v>
      </c>
      <c r="BQ13" s="51" t="s">
        <v>53</v>
      </c>
      <c r="BR13" s="51" t="s">
        <v>53</v>
      </c>
      <c r="BS13" s="51" t="s">
        <v>53</v>
      </c>
      <c r="BT13" s="51" t="s">
        <v>53</v>
      </c>
      <c r="BU13" s="51" t="s">
        <v>53</v>
      </c>
      <c r="BV13" s="51"/>
      <c r="BW13" s="47"/>
    </row>
    <row r="14" spans="1:77" s="56" customFormat="1" ht="30" x14ac:dyDescent="0.25">
      <c r="A14" s="9">
        <v>2021</v>
      </c>
      <c r="B14" s="10" t="s">
        <v>443</v>
      </c>
      <c r="C14" s="10" t="s">
        <v>352</v>
      </c>
      <c r="D14" s="11">
        <v>181376</v>
      </c>
      <c r="E14" s="10">
        <v>10</v>
      </c>
      <c r="F14" s="11">
        <v>181376</v>
      </c>
      <c r="G14" s="11">
        <v>181376</v>
      </c>
      <c r="H14" s="10">
        <v>10</v>
      </c>
      <c r="I14" s="11">
        <v>183656</v>
      </c>
      <c r="J14" s="10">
        <v>2</v>
      </c>
      <c r="K14" s="10" t="s">
        <v>53</v>
      </c>
      <c r="L14" s="11">
        <v>15238.8</v>
      </c>
      <c r="M14" s="10" t="s">
        <v>48</v>
      </c>
      <c r="N14" s="10" t="s">
        <v>47</v>
      </c>
      <c r="O14" s="10" t="s">
        <v>47</v>
      </c>
      <c r="P14" s="10" t="s">
        <v>47</v>
      </c>
      <c r="Q14" s="10" t="s">
        <v>47</v>
      </c>
      <c r="R14" s="12" t="s">
        <v>569</v>
      </c>
      <c r="S14" s="51" t="s">
        <v>53</v>
      </c>
      <c r="T14" s="51" t="s">
        <v>53</v>
      </c>
      <c r="U14" s="51" t="s">
        <v>47</v>
      </c>
      <c r="V14" s="51" t="s">
        <v>53</v>
      </c>
      <c r="W14" s="51" t="s">
        <v>47</v>
      </c>
      <c r="X14" s="51" t="s">
        <v>53</v>
      </c>
      <c r="Y14" s="51" t="s">
        <v>53</v>
      </c>
      <c r="Z14" s="51" t="s">
        <v>53</v>
      </c>
      <c r="AA14" s="51" t="s">
        <v>53</v>
      </c>
      <c r="AB14" s="51" t="s">
        <v>53</v>
      </c>
      <c r="AC14" s="51" t="s">
        <v>53</v>
      </c>
      <c r="AD14" s="51" t="s">
        <v>53</v>
      </c>
      <c r="AE14" s="51" t="s">
        <v>47</v>
      </c>
      <c r="AF14" s="51" t="s">
        <v>53</v>
      </c>
      <c r="AG14" s="51" t="s">
        <v>53</v>
      </c>
      <c r="AH14" s="51" t="s">
        <v>53</v>
      </c>
      <c r="AI14" s="51" t="s">
        <v>53</v>
      </c>
      <c r="AJ14" s="51" t="s">
        <v>53</v>
      </c>
      <c r="AK14" s="51" t="s">
        <v>53</v>
      </c>
      <c r="AL14" s="51" t="s">
        <v>53</v>
      </c>
      <c r="AM14" s="51" t="s">
        <v>53</v>
      </c>
      <c r="AN14" s="51" t="s">
        <v>53</v>
      </c>
      <c r="AO14" s="51" t="s">
        <v>53</v>
      </c>
      <c r="AP14" s="51" t="s">
        <v>53</v>
      </c>
      <c r="AQ14" s="51" t="s">
        <v>53</v>
      </c>
      <c r="AR14" s="51" t="s">
        <v>53</v>
      </c>
      <c r="AS14" s="51" t="s">
        <v>53</v>
      </c>
      <c r="AT14" s="51" t="s">
        <v>53</v>
      </c>
      <c r="AU14" s="51" t="s">
        <v>53</v>
      </c>
      <c r="AV14" s="51" t="s">
        <v>53</v>
      </c>
      <c r="AW14" s="51" t="s">
        <v>53</v>
      </c>
      <c r="AX14" s="51" t="s">
        <v>53</v>
      </c>
      <c r="AY14" s="51" t="s">
        <v>53</v>
      </c>
      <c r="AZ14" s="51" t="s">
        <v>53</v>
      </c>
      <c r="BA14" s="51" t="s">
        <v>53</v>
      </c>
      <c r="BB14" s="51" t="s">
        <v>53</v>
      </c>
      <c r="BC14" s="51" t="s">
        <v>53</v>
      </c>
      <c r="BD14" s="51" t="s">
        <v>53</v>
      </c>
      <c r="BE14" s="51" t="s">
        <v>53</v>
      </c>
      <c r="BF14" s="51" t="s">
        <v>53</v>
      </c>
      <c r="BG14" s="51" t="s">
        <v>53</v>
      </c>
      <c r="BH14" s="51" t="s">
        <v>53</v>
      </c>
      <c r="BI14" s="51" t="s">
        <v>53</v>
      </c>
      <c r="BJ14" s="51" t="s">
        <v>53</v>
      </c>
      <c r="BK14" s="51" t="s">
        <v>53</v>
      </c>
      <c r="BL14" s="51" t="s">
        <v>53</v>
      </c>
      <c r="BM14" s="51" t="s">
        <v>53</v>
      </c>
      <c r="BN14" s="51" t="s">
        <v>53</v>
      </c>
      <c r="BO14" s="51" t="s">
        <v>53</v>
      </c>
      <c r="BP14" s="51" t="s">
        <v>53</v>
      </c>
      <c r="BQ14" s="51" t="s">
        <v>53</v>
      </c>
      <c r="BR14" s="51" t="s">
        <v>53</v>
      </c>
      <c r="BS14" s="51" t="s">
        <v>53</v>
      </c>
      <c r="BT14" s="51" t="s">
        <v>53</v>
      </c>
      <c r="BU14" s="51" t="s">
        <v>53</v>
      </c>
      <c r="BV14" s="52"/>
    </row>
    <row r="15" spans="1:77" s="56" customFormat="1" x14ac:dyDescent="0.25">
      <c r="A15" s="9">
        <v>2021</v>
      </c>
      <c r="B15" s="10" t="s">
        <v>157</v>
      </c>
      <c r="C15" s="10" t="s">
        <v>252</v>
      </c>
      <c r="D15" s="11"/>
      <c r="E15" s="10"/>
      <c r="F15" s="11"/>
      <c r="G15" s="11"/>
      <c r="H15" s="10"/>
      <c r="I15" s="11"/>
      <c r="J15" s="10"/>
      <c r="K15" s="10"/>
      <c r="L15" s="11"/>
      <c r="M15" s="10"/>
      <c r="N15" s="10"/>
      <c r="O15" s="10"/>
      <c r="P15" s="10"/>
      <c r="Q15" s="10"/>
      <c r="R15" s="12"/>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7" s="56" customFormat="1" x14ac:dyDescent="0.25">
      <c r="A16" s="9">
        <v>2020</v>
      </c>
      <c r="B16" s="10" t="s">
        <v>99</v>
      </c>
      <c r="C16" s="10" t="s">
        <v>340</v>
      </c>
      <c r="D16" s="11">
        <v>207225</v>
      </c>
      <c r="E16" s="10">
        <v>25</v>
      </c>
      <c r="F16" s="11">
        <f>D16+3700</f>
        <v>210925</v>
      </c>
      <c r="G16" s="11">
        <f>D16</f>
        <v>207225</v>
      </c>
      <c r="H16" s="10">
        <v>25</v>
      </c>
      <c r="I16" s="11">
        <f>F16+2500</f>
        <v>213425</v>
      </c>
      <c r="J16" s="10">
        <v>2</v>
      </c>
      <c r="K16" s="10" t="s">
        <v>47</v>
      </c>
      <c r="L16" s="11">
        <v>47364</v>
      </c>
      <c r="M16" s="10" t="s">
        <v>48</v>
      </c>
      <c r="N16" s="10" t="s">
        <v>47</v>
      </c>
      <c r="O16" s="10" t="s">
        <v>47</v>
      </c>
      <c r="P16" s="10" t="s">
        <v>47</v>
      </c>
      <c r="Q16" s="10" t="s">
        <v>47</v>
      </c>
      <c r="R16" s="89" t="s">
        <v>186</v>
      </c>
      <c r="S16" s="51" t="s">
        <v>53</v>
      </c>
      <c r="T16" s="51" t="s">
        <v>53</v>
      </c>
      <c r="U16" s="51" t="s">
        <v>47</v>
      </c>
      <c r="V16" s="51" t="s">
        <v>53</v>
      </c>
      <c r="W16" s="51" t="s">
        <v>47</v>
      </c>
      <c r="X16" s="51" t="s">
        <v>47</v>
      </c>
      <c r="Y16" s="51" t="s">
        <v>53</v>
      </c>
      <c r="Z16" s="51" t="s">
        <v>47</v>
      </c>
      <c r="AA16" s="51" t="s">
        <v>53</v>
      </c>
      <c r="AB16" s="51" t="s">
        <v>53</v>
      </c>
      <c r="AC16" s="51" t="s">
        <v>47</v>
      </c>
      <c r="AD16" s="51" t="s">
        <v>53</v>
      </c>
      <c r="AE16" s="51" t="s">
        <v>47</v>
      </c>
      <c r="AF16" s="51" t="s">
        <v>53</v>
      </c>
      <c r="AG16" s="51" t="s">
        <v>53</v>
      </c>
      <c r="AH16" s="51" t="s">
        <v>47</v>
      </c>
      <c r="AI16" s="51" t="s">
        <v>53</v>
      </c>
      <c r="AJ16" s="51" t="s">
        <v>53</v>
      </c>
      <c r="AK16" s="51" t="s">
        <v>47</v>
      </c>
      <c r="AL16" s="51" t="s">
        <v>53</v>
      </c>
      <c r="AM16" s="51" t="s">
        <v>47</v>
      </c>
      <c r="AN16" s="51" t="s">
        <v>53</v>
      </c>
      <c r="AO16" s="51" t="s">
        <v>53</v>
      </c>
      <c r="AP16" s="51" t="s">
        <v>53</v>
      </c>
      <c r="AQ16" s="51" t="s">
        <v>53</v>
      </c>
      <c r="AR16" s="51" t="s">
        <v>53</v>
      </c>
      <c r="AS16" s="51" t="s">
        <v>53</v>
      </c>
      <c r="AT16" s="51" t="s">
        <v>53</v>
      </c>
      <c r="AU16" s="51" t="s">
        <v>53</v>
      </c>
      <c r="AV16" s="51" t="s">
        <v>53</v>
      </c>
      <c r="AW16" s="51" t="s">
        <v>53</v>
      </c>
      <c r="AX16" s="51" t="s">
        <v>53</v>
      </c>
      <c r="AY16" s="51" t="s">
        <v>53</v>
      </c>
      <c r="AZ16" s="51" t="s">
        <v>53</v>
      </c>
      <c r="BA16" s="51" t="s">
        <v>53</v>
      </c>
      <c r="BB16" s="51" t="s">
        <v>53</v>
      </c>
      <c r="BC16" s="51" t="s">
        <v>53</v>
      </c>
      <c r="BD16" s="51" t="s">
        <v>53</v>
      </c>
      <c r="BE16" s="51" t="s">
        <v>53</v>
      </c>
      <c r="BF16" s="51" t="s">
        <v>53</v>
      </c>
      <c r="BG16" s="51" t="s">
        <v>53</v>
      </c>
      <c r="BH16" s="51" t="s">
        <v>47</v>
      </c>
      <c r="BI16" s="51" t="s">
        <v>53</v>
      </c>
      <c r="BJ16" s="51" t="s">
        <v>53</v>
      </c>
      <c r="BK16" s="51" t="s">
        <v>53</v>
      </c>
      <c r="BL16" s="51" t="s">
        <v>53</v>
      </c>
      <c r="BM16" s="51" t="s">
        <v>53</v>
      </c>
      <c r="BN16" s="51" t="s">
        <v>53</v>
      </c>
      <c r="BO16" s="51" t="s">
        <v>53</v>
      </c>
      <c r="BP16" s="51" t="s">
        <v>53</v>
      </c>
      <c r="BQ16" s="51" t="s">
        <v>53</v>
      </c>
      <c r="BR16" s="51" t="s">
        <v>53</v>
      </c>
      <c r="BS16" s="51" t="s">
        <v>53</v>
      </c>
      <c r="BT16" s="51" t="s">
        <v>53</v>
      </c>
      <c r="BU16" s="51" t="s">
        <v>53</v>
      </c>
      <c r="BV16" s="52"/>
      <c r="BW16" s="47"/>
      <c r="BX16" s="47"/>
      <c r="BY16" s="47"/>
    </row>
    <row r="17" spans="1:77" s="56" customFormat="1" x14ac:dyDescent="0.25">
      <c r="A17" s="9">
        <v>2021</v>
      </c>
      <c r="B17" s="10" t="s">
        <v>140</v>
      </c>
      <c r="C17" s="10" t="s">
        <v>90</v>
      </c>
      <c r="D17" s="11">
        <v>198312</v>
      </c>
      <c r="E17" s="10"/>
      <c r="F17" s="11">
        <v>198312</v>
      </c>
      <c r="G17" s="11">
        <v>198312</v>
      </c>
      <c r="H17" s="10"/>
      <c r="I17" s="11">
        <v>198312</v>
      </c>
      <c r="J17" s="10"/>
      <c r="K17" s="10" t="s">
        <v>53</v>
      </c>
      <c r="L17" s="11">
        <v>26140</v>
      </c>
      <c r="M17" s="10" t="s">
        <v>48</v>
      </c>
      <c r="N17" s="10" t="s">
        <v>47</v>
      </c>
      <c r="O17" s="10" t="s">
        <v>47</v>
      </c>
      <c r="P17" s="10" t="s">
        <v>47</v>
      </c>
      <c r="Q17" s="10" t="s">
        <v>47</v>
      </c>
      <c r="R17" s="57" t="s">
        <v>100</v>
      </c>
      <c r="S17" s="53" t="s">
        <v>53</v>
      </c>
      <c r="T17" s="53" t="s">
        <v>53</v>
      </c>
      <c r="U17" s="53" t="s">
        <v>47</v>
      </c>
      <c r="V17" s="53" t="s">
        <v>53</v>
      </c>
      <c r="W17" s="53" t="s">
        <v>53</v>
      </c>
      <c r="X17" s="53" t="s">
        <v>53</v>
      </c>
      <c r="Y17" s="53" t="s">
        <v>53</v>
      </c>
      <c r="Z17" s="53" t="s">
        <v>47</v>
      </c>
      <c r="AA17" s="53" t="s">
        <v>53</v>
      </c>
      <c r="AB17" s="53" t="s">
        <v>53</v>
      </c>
      <c r="AC17" s="53" t="s">
        <v>53</v>
      </c>
      <c r="AD17" s="53" t="s">
        <v>53</v>
      </c>
      <c r="AE17" s="53" t="s">
        <v>47</v>
      </c>
      <c r="AF17" s="53" t="s">
        <v>53</v>
      </c>
      <c r="AG17" s="53" t="s">
        <v>53</v>
      </c>
      <c r="AH17" s="53" t="s">
        <v>47</v>
      </c>
      <c r="AI17" s="53" t="s">
        <v>53</v>
      </c>
      <c r="AJ17" s="53" t="s">
        <v>53</v>
      </c>
      <c r="AK17" s="53" t="s">
        <v>53</v>
      </c>
      <c r="AL17" s="53" t="s">
        <v>53</v>
      </c>
      <c r="AM17" s="53" t="s">
        <v>53</v>
      </c>
      <c r="AN17" s="53" t="s">
        <v>53</v>
      </c>
      <c r="AO17" s="53" t="s">
        <v>53</v>
      </c>
      <c r="AP17" s="53" t="s">
        <v>53</v>
      </c>
      <c r="AQ17" s="53" t="s">
        <v>53</v>
      </c>
      <c r="AR17" s="53" t="s">
        <v>53</v>
      </c>
      <c r="AS17" s="53" t="s">
        <v>53</v>
      </c>
      <c r="AT17" s="53" t="s">
        <v>53</v>
      </c>
      <c r="AU17" s="53" t="s">
        <v>53</v>
      </c>
      <c r="AV17" s="53" t="s">
        <v>53</v>
      </c>
      <c r="AW17" s="53" t="s">
        <v>53</v>
      </c>
      <c r="AX17" s="53" t="s">
        <v>53</v>
      </c>
      <c r="AY17" s="53" t="s">
        <v>53</v>
      </c>
      <c r="AZ17" s="53" t="s">
        <v>53</v>
      </c>
      <c r="BA17" s="53" t="s">
        <v>53</v>
      </c>
      <c r="BB17" s="53" t="s">
        <v>53</v>
      </c>
      <c r="BC17" s="53" t="s">
        <v>53</v>
      </c>
      <c r="BD17" s="53" t="s">
        <v>53</v>
      </c>
      <c r="BE17" s="53" t="s">
        <v>53</v>
      </c>
      <c r="BF17" s="53" t="s">
        <v>53</v>
      </c>
      <c r="BG17" s="53" t="s">
        <v>53</v>
      </c>
      <c r="BH17" s="53" t="s">
        <v>53</v>
      </c>
      <c r="BI17" s="53" t="s">
        <v>53</v>
      </c>
      <c r="BJ17" s="53" t="s">
        <v>53</v>
      </c>
      <c r="BK17" s="53" t="s">
        <v>53</v>
      </c>
      <c r="BL17" s="53" t="s">
        <v>53</v>
      </c>
      <c r="BM17" s="53" t="s">
        <v>53</v>
      </c>
      <c r="BN17" s="53" t="s">
        <v>53</v>
      </c>
      <c r="BO17" s="53" t="s">
        <v>53</v>
      </c>
      <c r="BP17" s="53" t="s">
        <v>53</v>
      </c>
      <c r="BQ17" s="53" t="s">
        <v>53</v>
      </c>
      <c r="BR17" s="53" t="s">
        <v>53</v>
      </c>
      <c r="BS17" s="53" t="s">
        <v>53</v>
      </c>
      <c r="BT17" s="53" t="s">
        <v>53</v>
      </c>
      <c r="BU17" s="53" t="s">
        <v>53</v>
      </c>
      <c r="BV17" s="53"/>
      <c r="BW17" s="55"/>
      <c r="BX17" s="55"/>
      <c r="BY17" s="55"/>
    </row>
    <row r="18" spans="1:77" s="56" customFormat="1" x14ac:dyDescent="0.25">
      <c r="A18" s="9">
        <v>2021</v>
      </c>
      <c r="B18" s="10" t="s">
        <v>141</v>
      </c>
      <c r="C18" s="10" t="s">
        <v>340</v>
      </c>
      <c r="D18" s="11">
        <v>241332</v>
      </c>
      <c r="E18" s="10"/>
      <c r="F18" s="11">
        <v>241332</v>
      </c>
      <c r="G18" s="11">
        <v>241332</v>
      </c>
      <c r="H18" s="10"/>
      <c r="I18" s="11">
        <v>241332</v>
      </c>
      <c r="J18" s="10">
        <v>0</v>
      </c>
      <c r="K18" s="10" t="s">
        <v>53</v>
      </c>
      <c r="L18" s="11">
        <v>26806</v>
      </c>
      <c r="M18" s="10" t="s">
        <v>57</v>
      </c>
      <c r="N18" s="10" t="s">
        <v>47</v>
      </c>
      <c r="O18" s="10" t="s">
        <v>47</v>
      </c>
      <c r="P18" s="10" t="s">
        <v>47</v>
      </c>
      <c r="Q18" s="10" t="s">
        <v>47</v>
      </c>
      <c r="R18" s="43" t="s">
        <v>456</v>
      </c>
      <c r="S18" s="51" t="s">
        <v>53</v>
      </c>
      <c r="T18" s="51" t="s">
        <v>53</v>
      </c>
      <c r="U18" s="51" t="s">
        <v>47</v>
      </c>
      <c r="V18" s="51" t="s">
        <v>53</v>
      </c>
      <c r="W18" s="51" t="s">
        <v>47</v>
      </c>
      <c r="X18" s="51" t="s">
        <v>53</v>
      </c>
      <c r="Y18" s="51" t="s">
        <v>53</v>
      </c>
      <c r="Z18" s="51" t="s">
        <v>47</v>
      </c>
      <c r="AA18" s="51" t="s">
        <v>47</v>
      </c>
      <c r="AB18" s="51" t="s">
        <v>53</v>
      </c>
      <c r="AC18" s="51" t="s">
        <v>53</v>
      </c>
      <c r="AD18" s="51" t="s">
        <v>53</v>
      </c>
      <c r="AE18" s="51" t="s">
        <v>47</v>
      </c>
      <c r="AF18" s="51" t="s">
        <v>53</v>
      </c>
      <c r="AG18" s="51" t="s">
        <v>53</v>
      </c>
      <c r="AH18" s="51" t="s">
        <v>47</v>
      </c>
      <c r="AI18" s="51" t="s">
        <v>53</v>
      </c>
      <c r="AJ18" s="51" t="s">
        <v>53</v>
      </c>
      <c r="AK18" s="51" t="s">
        <v>53</v>
      </c>
      <c r="AL18" s="51" t="s">
        <v>53</v>
      </c>
      <c r="AM18" s="51" t="s">
        <v>53</v>
      </c>
      <c r="AN18" s="51" t="s">
        <v>47</v>
      </c>
      <c r="AO18" s="51" t="s">
        <v>53</v>
      </c>
      <c r="AP18" s="51" t="s">
        <v>53</v>
      </c>
      <c r="AQ18" s="51" t="s">
        <v>53</v>
      </c>
      <c r="AR18" s="51" t="s">
        <v>53</v>
      </c>
      <c r="AS18" s="51" t="s">
        <v>53</v>
      </c>
      <c r="AT18" s="51" t="s">
        <v>53</v>
      </c>
      <c r="AU18" s="51" t="s">
        <v>53</v>
      </c>
      <c r="AV18" s="51" t="s">
        <v>53</v>
      </c>
      <c r="AW18" s="51" t="s">
        <v>53</v>
      </c>
      <c r="AX18" s="51" t="s">
        <v>53</v>
      </c>
      <c r="AY18" s="51" t="s">
        <v>53</v>
      </c>
      <c r="AZ18" s="51" t="s">
        <v>53</v>
      </c>
      <c r="BA18" s="51" t="s">
        <v>53</v>
      </c>
      <c r="BB18" s="51" t="s">
        <v>53</v>
      </c>
      <c r="BC18" s="51" t="s">
        <v>53</v>
      </c>
      <c r="BD18" s="51" t="s">
        <v>53</v>
      </c>
      <c r="BE18" s="51" t="s">
        <v>53</v>
      </c>
      <c r="BF18" s="51" t="s">
        <v>53</v>
      </c>
      <c r="BG18" s="51" t="s">
        <v>53</v>
      </c>
      <c r="BH18" s="51" t="s">
        <v>53</v>
      </c>
      <c r="BI18" s="51" t="s">
        <v>53</v>
      </c>
      <c r="BJ18" s="51" t="s">
        <v>53</v>
      </c>
      <c r="BK18" s="51" t="s">
        <v>53</v>
      </c>
      <c r="BL18" s="51" t="s">
        <v>53</v>
      </c>
      <c r="BM18" s="51" t="s">
        <v>53</v>
      </c>
      <c r="BN18" s="51" t="s">
        <v>53</v>
      </c>
      <c r="BO18" s="51" t="s">
        <v>53</v>
      </c>
      <c r="BP18" s="51" t="s">
        <v>53</v>
      </c>
      <c r="BQ18" s="51" t="s">
        <v>53</v>
      </c>
      <c r="BR18" s="51" t="s">
        <v>53</v>
      </c>
      <c r="BS18" s="51" t="s">
        <v>53</v>
      </c>
      <c r="BT18" s="51" t="s">
        <v>53</v>
      </c>
      <c r="BU18" s="51" t="s">
        <v>53</v>
      </c>
      <c r="BV18" s="52"/>
      <c r="BW18" s="55"/>
    </row>
    <row r="19" spans="1:77" s="56" customFormat="1" x14ac:dyDescent="0.25">
      <c r="A19" s="9">
        <v>2021</v>
      </c>
      <c r="B19" s="10" t="s">
        <v>67</v>
      </c>
      <c r="C19" s="10" t="s">
        <v>588</v>
      </c>
      <c r="D19" s="11">
        <v>155354</v>
      </c>
      <c r="E19" s="10">
        <v>25</v>
      </c>
      <c r="F19" s="11">
        <v>167782</v>
      </c>
      <c r="G19" s="11">
        <v>155354</v>
      </c>
      <c r="H19" s="10">
        <v>25</v>
      </c>
      <c r="I19" s="11">
        <v>167782</v>
      </c>
      <c r="J19" s="10">
        <v>1</v>
      </c>
      <c r="K19" s="10" t="s">
        <v>47</v>
      </c>
      <c r="L19" s="11">
        <v>14748</v>
      </c>
      <c r="M19" s="10" t="s">
        <v>48</v>
      </c>
      <c r="N19" s="10" t="s">
        <v>47</v>
      </c>
      <c r="O19" s="10" t="s">
        <v>47</v>
      </c>
      <c r="P19" s="10" t="s">
        <v>47</v>
      </c>
      <c r="Q19" s="10" t="s">
        <v>47</v>
      </c>
      <c r="R19" s="12"/>
      <c r="S19" s="51" t="s">
        <v>53</v>
      </c>
      <c r="T19" s="51" t="s">
        <v>53</v>
      </c>
      <c r="U19" s="51" t="s">
        <v>47</v>
      </c>
      <c r="V19" s="51" t="s">
        <v>53</v>
      </c>
      <c r="W19" s="51" t="s">
        <v>53</v>
      </c>
      <c r="X19" s="51" t="s">
        <v>47</v>
      </c>
      <c r="Y19" s="51" t="s">
        <v>53</v>
      </c>
      <c r="Z19" s="51" t="s">
        <v>47</v>
      </c>
      <c r="AA19" s="51" t="s">
        <v>47</v>
      </c>
      <c r="AB19" s="51" t="s">
        <v>53</v>
      </c>
      <c r="AC19" s="51" t="s">
        <v>53</v>
      </c>
      <c r="AD19" s="51" t="s">
        <v>53</v>
      </c>
      <c r="AE19" s="51" t="s">
        <v>47</v>
      </c>
      <c r="AF19" s="51" t="s">
        <v>53</v>
      </c>
      <c r="AG19" s="51" t="s">
        <v>53</v>
      </c>
      <c r="AH19" s="51" t="s">
        <v>47</v>
      </c>
      <c r="AI19" s="51" t="s">
        <v>53</v>
      </c>
      <c r="AJ19" s="51" t="s">
        <v>53</v>
      </c>
      <c r="AK19" s="51" t="s">
        <v>53</v>
      </c>
      <c r="AL19" s="51" t="s">
        <v>53</v>
      </c>
      <c r="AM19" s="51" t="s">
        <v>53</v>
      </c>
      <c r="AN19" s="51" t="s">
        <v>47</v>
      </c>
      <c r="AO19" s="51" t="s">
        <v>53</v>
      </c>
      <c r="AP19" s="51" t="s">
        <v>53</v>
      </c>
      <c r="AQ19" s="51" t="s">
        <v>53</v>
      </c>
      <c r="AR19" s="51" t="s">
        <v>53</v>
      </c>
      <c r="AS19" s="51" t="s">
        <v>53</v>
      </c>
      <c r="AT19" s="51" t="s">
        <v>53</v>
      </c>
      <c r="AU19" s="51" t="s">
        <v>53</v>
      </c>
      <c r="AV19" s="51" t="s">
        <v>53</v>
      </c>
      <c r="AW19" s="51" t="s">
        <v>53</v>
      </c>
      <c r="AX19" s="51" t="s">
        <v>53</v>
      </c>
      <c r="AY19" s="51" t="s">
        <v>53</v>
      </c>
      <c r="AZ19" s="51" t="s">
        <v>53</v>
      </c>
      <c r="BA19" s="51" t="s">
        <v>53</v>
      </c>
      <c r="BB19" s="51" t="s">
        <v>53</v>
      </c>
      <c r="BC19" s="51" t="s">
        <v>53</v>
      </c>
      <c r="BD19" s="51" t="s">
        <v>53</v>
      </c>
      <c r="BE19" s="51" t="s">
        <v>47</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53</v>
      </c>
      <c r="BS19" s="51" t="s">
        <v>53</v>
      </c>
      <c r="BT19" s="51" t="s">
        <v>53</v>
      </c>
      <c r="BU19" s="51" t="s">
        <v>53</v>
      </c>
      <c r="BV19" s="52"/>
    </row>
    <row r="20" spans="1:77" s="56" customFormat="1" x14ac:dyDescent="0.25">
      <c r="A20" s="9">
        <v>2021</v>
      </c>
      <c r="B20" s="10" t="s">
        <v>495</v>
      </c>
      <c r="C20" s="10" t="s">
        <v>59</v>
      </c>
      <c r="D20" s="11">
        <v>170451</v>
      </c>
      <c r="E20" s="10">
        <v>30</v>
      </c>
      <c r="F20" s="11">
        <v>175908.36</v>
      </c>
      <c r="G20" s="11">
        <v>170451</v>
      </c>
      <c r="H20" s="10">
        <v>30</v>
      </c>
      <c r="I20" s="11">
        <v>181648.56</v>
      </c>
      <c r="J20" s="10">
        <v>0</v>
      </c>
      <c r="K20" s="10" t="s">
        <v>53</v>
      </c>
      <c r="L20" s="11">
        <v>23751.72</v>
      </c>
      <c r="M20" s="10" t="s">
        <v>48</v>
      </c>
      <c r="N20" s="10" t="s">
        <v>47</v>
      </c>
      <c r="O20" s="10" t="s">
        <v>47</v>
      </c>
      <c r="P20" s="10" t="s">
        <v>47</v>
      </c>
      <c r="Q20" s="10" t="s">
        <v>47</v>
      </c>
      <c r="R20" s="12"/>
      <c r="S20" s="51" t="s">
        <v>53</v>
      </c>
      <c r="T20" s="51" t="s">
        <v>53</v>
      </c>
      <c r="U20" s="51" t="s">
        <v>47</v>
      </c>
      <c r="V20" s="51" t="s">
        <v>53</v>
      </c>
      <c r="W20" s="51" t="s">
        <v>47</v>
      </c>
      <c r="X20" s="51" t="s">
        <v>53</v>
      </c>
      <c r="Y20" s="51" t="s">
        <v>53</v>
      </c>
      <c r="Z20" s="51" t="s">
        <v>47</v>
      </c>
      <c r="AA20" s="51" t="s">
        <v>53</v>
      </c>
      <c r="AB20" s="51" t="s">
        <v>53</v>
      </c>
      <c r="AC20" s="51" t="s">
        <v>53</v>
      </c>
      <c r="AD20" s="51" t="s">
        <v>53</v>
      </c>
      <c r="AE20" s="51" t="s">
        <v>47</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53</v>
      </c>
      <c r="AV20" s="51" t="s">
        <v>53</v>
      </c>
      <c r="AW20" s="51" t="s">
        <v>53</v>
      </c>
      <c r="AX20" s="51" t="s">
        <v>53</v>
      </c>
      <c r="AY20" s="51" t="s">
        <v>53</v>
      </c>
      <c r="AZ20" s="51" t="s">
        <v>53</v>
      </c>
      <c r="BA20" s="51" t="s">
        <v>515</v>
      </c>
      <c r="BB20" s="51" t="s">
        <v>53</v>
      </c>
      <c r="BC20" s="51" t="s">
        <v>53</v>
      </c>
      <c r="BD20" s="51" t="s">
        <v>53</v>
      </c>
      <c r="BE20" s="51" t="s">
        <v>47</v>
      </c>
      <c r="BF20" s="51" t="s">
        <v>53</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53</v>
      </c>
      <c r="BT20" s="51" t="s">
        <v>53</v>
      </c>
      <c r="BU20" s="51" t="s">
        <v>53</v>
      </c>
      <c r="BV20" s="51"/>
      <c r="BW20" s="47"/>
    </row>
    <row r="21" spans="1:77" s="31" customFormat="1" x14ac:dyDescent="0.25">
      <c r="A21" s="32">
        <v>2018</v>
      </c>
      <c r="B21" s="38" t="s">
        <v>595</v>
      </c>
      <c r="C21" s="38" t="s">
        <v>59</v>
      </c>
      <c r="D21" s="49">
        <v>202148</v>
      </c>
      <c r="E21" s="38">
        <v>20</v>
      </c>
      <c r="F21" s="49">
        <v>202148</v>
      </c>
      <c r="G21" s="49">
        <v>202148</v>
      </c>
      <c r="H21" s="38">
        <v>20</v>
      </c>
      <c r="I21" s="49">
        <v>202148</v>
      </c>
      <c r="J21" s="38">
        <v>1</v>
      </c>
      <c r="K21" s="38" t="s">
        <v>47</v>
      </c>
      <c r="L21" s="49">
        <v>18756</v>
      </c>
      <c r="M21" s="38">
        <v>2</v>
      </c>
      <c r="N21" s="38" t="s">
        <v>47</v>
      </c>
      <c r="O21" s="38" t="s">
        <v>47</v>
      </c>
      <c r="P21" s="38" t="s">
        <v>47</v>
      </c>
      <c r="Q21" s="38" t="s">
        <v>47</v>
      </c>
      <c r="R21" s="50"/>
      <c r="S21" s="51" t="s">
        <v>53</v>
      </c>
      <c r="T21" s="51" t="s">
        <v>53</v>
      </c>
      <c r="U21" s="51" t="s">
        <v>53</v>
      </c>
      <c r="V21" s="51" t="s">
        <v>47</v>
      </c>
      <c r="W21" s="51" t="s">
        <v>53</v>
      </c>
      <c r="X21" s="51" t="s">
        <v>53</v>
      </c>
      <c r="Y21" s="51" t="s">
        <v>53</v>
      </c>
      <c r="Z21" s="51" t="s">
        <v>47</v>
      </c>
      <c r="AA21" s="51" t="s">
        <v>53</v>
      </c>
      <c r="AB21" s="51" t="s">
        <v>53</v>
      </c>
      <c r="AC21" s="51" t="s">
        <v>53</v>
      </c>
      <c r="AD21" s="51" t="s">
        <v>53</v>
      </c>
      <c r="AE21" s="51" t="s">
        <v>47</v>
      </c>
      <c r="AF21" s="51" t="s">
        <v>53</v>
      </c>
      <c r="AG21" s="51" t="s">
        <v>53</v>
      </c>
      <c r="AH21" s="51" t="s">
        <v>47</v>
      </c>
      <c r="AI21" s="51" t="s">
        <v>53</v>
      </c>
      <c r="AJ21" s="51" t="s">
        <v>53</v>
      </c>
      <c r="AK21" s="51" t="s">
        <v>53</v>
      </c>
      <c r="AL21" s="51" t="s">
        <v>53</v>
      </c>
      <c r="AM21" s="51" t="s">
        <v>53</v>
      </c>
      <c r="AN21" s="51" t="s">
        <v>53</v>
      </c>
      <c r="AO21" s="51" t="s">
        <v>53</v>
      </c>
      <c r="AP21" s="51" t="s">
        <v>53</v>
      </c>
      <c r="AQ21" s="51" t="s">
        <v>53</v>
      </c>
      <c r="AR21" s="51" t="s">
        <v>53</v>
      </c>
      <c r="AS21" s="51" t="s">
        <v>53</v>
      </c>
      <c r="AT21" s="51" t="s">
        <v>53</v>
      </c>
      <c r="AU21" s="51" t="s">
        <v>53</v>
      </c>
      <c r="AV21" s="51" t="s">
        <v>53</v>
      </c>
      <c r="AW21" s="51" t="s">
        <v>53</v>
      </c>
      <c r="AX21" s="51" t="s">
        <v>53</v>
      </c>
      <c r="AY21" s="51" t="s">
        <v>53</v>
      </c>
      <c r="AZ21" s="51" t="s">
        <v>53</v>
      </c>
      <c r="BA21" s="51" t="s">
        <v>53</v>
      </c>
      <c r="BB21" s="51" t="s">
        <v>53</v>
      </c>
      <c r="BC21" s="51" t="s">
        <v>53</v>
      </c>
      <c r="BD21" s="51" t="s">
        <v>53</v>
      </c>
      <c r="BE21" s="51" t="s">
        <v>47</v>
      </c>
      <c r="BF21" s="51" t="s">
        <v>53</v>
      </c>
      <c r="BG21" s="51" t="s">
        <v>53</v>
      </c>
      <c r="BH21" s="51" t="s">
        <v>53</v>
      </c>
      <c r="BI21" s="51" t="s">
        <v>53</v>
      </c>
      <c r="BJ21" s="51" t="s">
        <v>53</v>
      </c>
      <c r="BK21" s="51" t="s">
        <v>53</v>
      </c>
      <c r="BL21" s="51" t="s">
        <v>53</v>
      </c>
      <c r="BM21" s="51" t="s">
        <v>53</v>
      </c>
      <c r="BN21" s="51" t="s">
        <v>53</v>
      </c>
      <c r="BO21" s="51" t="s">
        <v>53</v>
      </c>
      <c r="BP21" s="51" t="s">
        <v>53</v>
      </c>
      <c r="BQ21" s="51" t="s">
        <v>53</v>
      </c>
      <c r="BR21" s="51" t="s">
        <v>53</v>
      </c>
      <c r="BS21" s="51" t="s">
        <v>53</v>
      </c>
      <c r="BT21" s="51" t="s">
        <v>53</v>
      </c>
      <c r="BU21" s="51" t="s">
        <v>53</v>
      </c>
      <c r="BV21" s="51"/>
      <c r="BW21" s="55"/>
    </row>
    <row r="22" spans="1:77" s="56" customFormat="1" x14ac:dyDescent="0.25">
      <c r="A22" s="9">
        <v>2020</v>
      </c>
      <c r="B22" s="10" t="s">
        <v>633</v>
      </c>
      <c r="C22" s="10" t="s">
        <v>252</v>
      </c>
      <c r="D22" s="11"/>
      <c r="E22" s="10"/>
      <c r="F22" s="11"/>
      <c r="G22" s="11"/>
      <c r="H22" s="10"/>
      <c r="I22" s="11"/>
      <c r="J22" s="10"/>
      <c r="K22" s="10"/>
      <c r="L22" s="11"/>
      <c r="M22" s="10"/>
      <c r="N22" s="10"/>
      <c r="O22" s="10"/>
      <c r="P22" s="10"/>
      <c r="Q22" s="10"/>
      <c r="R22" s="12"/>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2"/>
      <c r="BW22" s="47"/>
    </row>
    <row r="23" spans="1:77" s="56" customFormat="1" x14ac:dyDescent="0.25">
      <c r="A23" s="9">
        <v>2021</v>
      </c>
      <c r="B23" s="10" t="s">
        <v>167</v>
      </c>
      <c r="C23" s="10" t="s">
        <v>90</v>
      </c>
      <c r="D23" s="11">
        <v>162648</v>
      </c>
      <c r="E23" s="10">
        <v>40</v>
      </c>
      <c r="F23" s="11">
        <v>166648</v>
      </c>
      <c r="G23" s="11">
        <v>165276</v>
      </c>
      <c r="H23" s="10">
        <v>40</v>
      </c>
      <c r="I23" s="11">
        <v>169276</v>
      </c>
      <c r="J23" s="10">
        <v>2</v>
      </c>
      <c r="K23" s="10" t="s">
        <v>53</v>
      </c>
      <c r="L23" s="11">
        <v>20909</v>
      </c>
      <c r="M23" s="10" t="s">
        <v>48</v>
      </c>
      <c r="N23" s="10" t="s">
        <v>47</v>
      </c>
      <c r="O23" s="10" t="s">
        <v>47</v>
      </c>
      <c r="P23" s="10" t="s">
        <v>47</v>
      </c>
      <c r="Q23" s="10" t="s">
        <v>47</v>
      </c>
      <c r="R23" s="12"/>
      <c r="S23" s="51" t="s">
        <v>53</v>
      </c>
      <c r="T23" s="51" t="s">
        <v>53</v>
      </c>
      <c r="U23" s="51" t="s">
        <v>53</v>
      </c>
      <c r="V23" s="51" t="s">
        <v>53</v>
      </c>
      <c r="W23" s="51" t="s">
        <v>47</v>
      </c>
      <c r="X23" s="51" t="s">
        <v>47</v>
      </c>
      <c r="Y23" s="51" t="s">
        <v>53</v>
      </c>
      <c r="Z23" s="51" t="s">
        <v>47</v>
      </c>
      <c r="AA23" s="51" t="s">
        <v>53</v>
      </c>
      <c r="AB23" s="51" t="s">
        <v>53</v>
      </c>
      <c r="AC23" s="51" t="s">
        <v>53</v>
      </c>
      <c r="AD23" s="51" t="s">
        <v>53</v>
      </c>
      <c r="AE23" s="51" t="s">
        <v>47</v>
      </c>
      <c r="AF23" s="51" t="s">
        <v>53</v>
      </c>
      <c r="AG23" s="51" t="s">
        <v>53</v>
      </c>
      <c r="AH23" s="51" t="s">
        <v>53</v>
      </c>
      <c r="AI23" s="51" t="s">
        <v>53</v>
      </c>
      <c r="AJ23" s="51" t="s">
        <v>53</v>
      </c>
      <c r="AK23" s="51" t="s">
        <v>53</v>
      </c>
      <c r="AL23" s="51" t="s">
        <v>53</v>
      </c>
      <c r="AM23" s="51" t="s">
        <v>53</v>
      </c>
      <c r="AN23" s="51" t="s">
        <v>53</v>
      </c>
      <c r="AO23" s="51" t="s">
        <v>53</v>
      </c>
      <c r="AP23" s="51" t="s">
        <v>53</v>
      </c>
      <c r="AQ23" s="51" t="s">
        <v>53</v>
      </c>
      <c r="AR23" s="51" t="s">
        <v>53</v>
      </c>
      <c r="AS23" s="51" t="s">
        <v>53</v>
      </c>
      <c r="AT23" s="51" t="s">
        <v>53</v>
      </c>
      <c r="AU23" s="51" t="s">
        <v>53</v>
      </c>
      <c r="AV23" s="51" t="s">
        <v>53</v>
      </c>
      <c r="AW23" s="51" t="s">
        <v>53</v>
      </c>
      <c r="AX23" s="51" t="s">
        <v>53</v>
      </c>
      <c r="AY23" s="51" t="s">
        <v>53</v>
      </c>
      <c r="AZ23" s="51" t="s">
        <v>53</v>
      </c>
      <c r="BA23" s="51" t="s">
        <v>53</v>
      </c>
      <c r="BB23" s="51" t="s">
        <v>53</v>
      </c>
      <c r="BC23" s="51" t="s">
        <v>53</v>
      </c>
      <c r="BD23" s="51" t="s">
        <v>53</v>
      </c>
      <c r="BE23" s="51" t="s">
        <v>53</v>
      </c>
      <c r="BF23" s="51" t="s">
        <v>53</v>
      </c>
      <c r="BG23" s="51" t="s">
        <v>53</v>
      </c>
      <c r="BH23" s="51" t="s">
        <v>53</v>
      </c>
      <c r="BI23" s="51" t="s">
        <v>53</v>
      </c>
      <c r="BJ23" s="51" t="s">
        <v>53</v>
      </c>
      <c r="BK23" s="51" t="s">
        <v>53</v>
      </c>
      <c r="BL23" s="51" t="s">
        <v>53</v>
      </c>
      <c r="BM23" s="51" t="s">
        <v>53</v>
      </c>
      <c r="BN23" s="51" t="s">
        <v>53</v>
      </c>
      <c r="BO23" s="51" t="s">
        <v>53</v>
      </c>
      <c r="BP23" s="51" t="s">
        <v>53</v>
      </c>
      <c r="BQ23" s="51" t="s">
        <v>53</v>
      </c>
      <c r="BR23" s="51" t="s">
        <v>53</v>
      </c>
      <c r="BS23" s="51" t="s">
        <v>53</v>
      </c>
      <c r="BT23" s="51" t="s">
        <v>53</v>
      </c>
      <c r="BU23" s="51" t="s">
        <v>53</v>
      </c>
      <c r="BV23" s="52"/>
      <c r="BW23" s="47"/>
    </row>
    <row r="24" spans="1:77" s="56" customFormat="1" x14ac:dyDescent="0.25">
      <c r="A24" s="17">
        <v>2021</v>
      </c>
      <c r="B24" s="18" t="s">
        <v>178</v>
      </c>
      <c r="C24" s="18" t="s">
        <v>59</v>
      </c>
      <c r="D24" s="19">
        <v>126659</v>
      </c>
      <c r="E24" s="18">
        <v>20</v>
      </c>
      <c r="F24" s="19">
        <v>139808</v>
      </c>
      <c r="G24" s="19">
        <v>126659</v>
      </c>
      <c r="H24" s="18">
        <v>20</v>
      </c>
      <c r="I24" s="19">
        <v>143108</v>
      </c>
      <c r="J24" s="18">
        <v>1</v>
      </c>
      <c r="K24" s="18" t="s">
        <v>53</v>
      </c>
      <c r="L24" s="19">
        <v>24273</v>
      </c>
      <c r="M24" s="18" t="s">
        <v>48</v>
      </c>
      <c r="N24" s="18" t="s">
        <v>47</v>
      </c>
      <c r="O24" s="18" t="s">
        <v>47</v>
      </c>
      <c r="P24" s="18" t="s">
        <v>47</v>
      </c>
      <c r="Q24" s="18" t="s">
        <v>47</v>
      </c>
      <c r="R24" s="90"/>
      <c r="S24" s="58" t="s">
        <v>53</v>
      </c>
      <c r="T24" s="58" t="s">
        <v>47</v>
      </c>
      <c r="U24" s="58" t="s">
        <v>47</v>
      </c>
      <c r="V24" s="58" t="s">
        <v>53</v>
      </c>
      <c r="W24" s="58" t="s">
        <v>53</v>
      </c>
      <c r="X24" s="58" t="s">
        <v>53</v>
      </c>
      <c r="Y24" s="58" t="s">
        <v>53</v>
      </c>
      <c r="Z24" s="58" t="s">
        <v>47</v>
      </c>
      <c r="AA24" s="58" t="s">
        <v>47</v>
      </c>
      <c r="AB24" s="58" t="s">
        <v>53</v>
      </c>
      <c r="AC24" s="58" t="s">
        <v>53</v>
      </c>
      <c r="AD24" s="58" t="s">
        <v>53</v>
      </c>
      <c r="AE24" s="58" t="s">
        <v>47</v>
      </c>
      <c r="AF24" s="58" t="s">
        <v>53</v>
      </c>
      <c r="AG24" s="58" t="s">
        <v>53</v>
      </c>
      <c r="AH24" s="58" t="s">
        <v>47</v>
      </c>
      <c r="AI24" s="58" t="s">
        <v>53</v>
      </c>
      <c r="AJ24" s="58" t="s">
        <v>53</v>
      </c>
      <c r="AK24" s="58" t="s">
        <v>53</v>
      </c>
      <c r="AL24" s="58" t="s">
        <v>53</v>
      </c>
      <c r="AM24" s="58" t="s">
        <v>47</v>
      </c>
      <c r="AN24" s="58" t="s">
        <v>53</v>
      </c>
      <c r="AO24" s="58" t="s">
        <v>53</v>
      </c>
      <c r="AP24" s="58" t="s">
        <v>53</v>
      </c>
      <c r="AQ24" s="58" t="s">
        <v>53</v>
      </c>
      <c r="AR24" s="58" t="s">
        <v>53</v>
      </c>
      <c r="AS24" s="58" t="s">
        <v>53</v>
      </c>
      <c r="AT24" s="58" t="s">
        <v>53</v>
      </c>
      <c r="AU24" s="58" t="s">
        <v>53</v>
      </c>
      <c r="AV24" s="58" t="s">
        <v>53</v>
      </c>
      <c r="AW24" s="58" t="s">
        <v>53</v>
      </c>
      <c r="AX24" s="58" t="s">
        <v>53</v>
      </c>
      <c r="AY24" s="58" t="s">
        <v>53</v>
      </c>
      <c r="AZ24" s="58" t="s">
        <v>53</v>
      </c>
      <c r="BA24" s="58" t="s">
        <v>53</v>
      </c>
      <c r="BB24" s="58" t="s">
        <v>53</v>
      </c>
      <c r="BC24" s="58" t="s">
        <v>53</v>
      </c>
      <c r="BD24" s="58" t="s">
        <v>53</v>
      </c>
      <c r="BE24" s="58" t="s">
        <v>53</v>
      </c>
      <c r="BF24" s="58" t="s">
        <v>53</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84" t="s">
        <v>393</v>
      </c>
      <c r="BW24" s="55"/>
    </row>
    <row r="25" spans="1:77" x14ac:dyDescent="0.25">
      <c r="B25" s="46" t="s">
        <v>648</v>
      </c>
    </row>
    <row r="26" spans="1:77" x14ac:dyDescent="0.25">
      <c r="B26" s="46"/>
    </row>
    <row r="27" spans="1:77" ht="15" customHeight="1" x14ac:dyDescent="0.25">
      <c r="B27" s="55" t="s">
        <v>647</v>
      </c>
    </row>
    <row r="28" spans="1:77" s="61" customFormat="1" ht="15" customHeight="1" x14ac:dyDescent="0.25">
      <c r="A28" s="59"/>
      <c r="B28" s="60" t="s">
        <v>287</v>
      </c>
      <c r="D28" s="62">
        <f t="shared" ref="D28:J28" si="0">AVERAGE(D2:D24)</f>
        <v>178774.09</v>
      </c>
      <c r="E28" s="63">
        <f t="shared" si="0"/>
        <v>21.666666666666668</v>
      </c>
      <c r="F28" s="62">
        <f t="shared" si="0"/>
        <v>184674.07555555555</v>
      </c>
      <c r="G28" s="62">
        <f t="shared" si="0"/>
        <v>179401.66142857142</v>
      </c>
      <c r="H28" s="63">
        <f t="shared" si="0"/>
        <v>21.666666666666668</v>
      </c>
      <c r="I28" s="62">
        <f t="shared" si="0"/>
        <v>184362.56235294117</v>
      </c>
      <c r="J28" s="63">
        <f t="shared" si="0"/>
        <v>0.9</v>
      </c>
      <c r="L28" s="62">
        <f>AVERAGE(L2:L24)</f>
        <v>26685.042380952382</v>
      </c>
      <c r="M28" s="63">
        <f>AVERAGE(M2:M24)</f>
        <v>1.5</v>
      </c>
    </row>
    <row r="29" spans="1:77" s="66" customFormat="1" ht="15" customHeight="1" x14ac:dyDescent="0.25">
      <c r="A29" s="64"/>
      <c r="B29" s="65" t="s">
        <v>288</v>
      </c>
      <c r="D29" s="67">
        <f t="shared" ref="D29:J29" si="1">MEDIAN(D2:D24)</f>
        <v>174885</v>
      </c>
      <c r="E29" s="68">
        <f t="shared" si="1"/>
        <v>20</v>
      </c>
      <c r="F29" s="67">
        <f t="shared" si="1"/>
        <v>180939</v>
      </c>
      <c r="G29" s="67">
        <f t="shared" si="1"/>
        <v>178408</v>
      </c>
      <c r="H29" s="68">
        <f t="shared" si="1"/>
        <v>20</v>
      </c>
      <c r="I29" s="67">
        <f t="shared" si="1"/>
        <v>183656</v>
      </c>
      <c r="J29" s="65">
        <f t="shared" si="1"/>
        <v>1</v>
      </c>
      <c r="L29" s="67">
        <f>MEDIAN(L2:L24)</f>
        <v>20909</v>
      </c>
      <c r="M29" s="65">
        <f>MEDIAN(M2:M24)</f>
        <v>1.5</v>
      </c>
    </row>
    <row r="30" spans="1:77" s="71" customFormat="1" ht="15" customHeight="1" x14ac:dyDescent="0.25">
      <c r="A30" s="69"/>
      <c r="B30" s="70" t="s">
        <v>289</v>
      </c>
      <c r="D30" s="72">
        <f t="shared" ref="D30:J30" si="2">MIN(D2:D24)</f>
        <v>126659</v>
      </c>
      <c r="E30" s="73">
        <f t="shared" si="2"/>
        <v>5</v>
      </c>
      <c r="F30" s="72">
        <f t="shared" si="2"/>
        <v>133370</v>
      </c>
      <c r="G30" s="72">
        <f t="shared" si="2"/>
        <v>126659</v>
      </c>
      <c r="H30" s="73">
        <f t="shared" si="2"/>
        <v>5</v>
      </c>
      <c r="I30" s="72">
        <f t="shared" si="2"/>
        <v>135370</v>
      </c>
      <c r="J30" s="70">
        <f t="shared" si="2"/>
        <v>0</v>
      </c>
      <c r="L30" s="72">
        <f>MIN(L2:L24)</f>
        <v>14748</v>
      </c>
      <c r="M30" s="70">
        <f>MIN(M2:M24)</f>
        <v>1</v>
      </c>
    </row>
    <row r="31" spans="1:77" s="76" customFormat="1" ht="15" customHeight="1" x14ac:dyDescent="0.25">
      <c r="A31" s="74"/>
      <c r="B31" s="75" t="s">
        <v>290</v>
      </c>
      <c r="D31" s="77">
        <f t="shared" ref="D31:J31" si="3">MAX(D2:D24)</f>
        <v>241332</v>
      </c>
      <c r="E31" s="78">
        <f t="shared" si="3"/>
        <v>40</v>
      </c>
      <c r="F31" s="77">
        <f t="shared" si="3"/>
        <v>241332</v>
      </c>
      <c r="G31" s="77">
        <f t="shared" si="3"/>
        <v>241332</v>
      </c>
      <c r="H31" s="78">
        <f t="shared" si="3"/>
        <v>40</v>
      </c>
      <c r="I31" s="77">
        <f t="shared" si="3"/>
        <v>241332</v>
      </c>
      <c r="J31" s="75">
        <f t="shared" si="3"/>
        <v>2</v>
      </c>
      <c r="L31" s="77">
        <f>MAX(L2:L24)</f>
        <v>56040</v>
      </c>
      <c r="M31" s="75">
        <f>MAX(M2:M24)</f>
        <v>2</v>
      </c>
    </row>
    <row r="32" spans="1:77" s="81" customFormat="1" ht="15" customHeight="1" x14ac:dyDescent="0.25">
      <c r="A32" s="79"/>
      <c r="B32" s="80" t="s">
        <v>253</v>
      </c>
      <c r="D32" s="80">
        <f t="shared" ref="D32:J32" si="4">COUNT(D2:D24)</f>
        <v>21</v>
      </c>
      <c r="E32" s="80">
        <f t="shared" si="4"/>
        <v>12</v>
      </c>
      <c r="F32" s="80">
        <f t="shared" si="4"/>
        <v>18</v>
      </c>
      <c r="G32" s="80">
        <f t="shared" si="4"/>
        <v>21</v>
      </c>
      <c r="H32" s="80">
        <f t="shared" si="4"/>
        <v>12</v>
      </c>
      <c r="I32" s="80">
        <f t="shared" si="4"/>
        <v>17</v>
      </c>
      <c r="J32" s="80">
        <f t="shared" si="4"/>
        <v>20</v>
      </c>
      <c r="L32" s="80">
        <f>COUNT(L2:L24)</f>
        <v>21</v>
      </c>
      <c r="M32" s="80">
        <f>COUNT(M2:M24)</f>
        <v>2</v>
      </c>
    </row>
    <row r="34" spans="1:13" ht="15" customHeight="1" x14ac:dyDescent="0.25">
      <c r="B34" s="55" t="s">
        <v>597</v>
      </c>
    </row>
    <row r="35" spans="1:13" s="61" customFormat="1" ht="15" customHeight="1" x14ac:dyDescent="0.25">
      <c r="A35" s="59"/>
      <c r="B35" s="60" t="s">
        <v>287</v>
      </c>
      <c r="D35" s="62">
        <v>173839.12619047618</v>
      </c>
      <c r="E35" s="63">
        <v>21.666666666666668</v>
      </c>
      <c r="F35" s="62">
        <v>180365.44444444444</v>
      </c>
      <c r="G35" s="62">
        <v>175874.60238095239</v>
      </c>
      <c r="H35" s="63">
        <v>21.666666666666668</v>
      </c>
      <c r="I35" s="62">
        <v>180390.58823529413</v>
      </c>
      <c r="J35" s="63">
        <v>0.95</v>
      </c>
      <c r="L35" s="62">
        <v>25411.100952380952</v>
      </c>
      <c r="M35" s="63">
        <v>1.5</v>
      </c>
    </row>
    <row r="36" spans="1:13" s="66" customFormat="1" ht="15" customHeight="1" x14ac:dyDescent="0.25">
      <c r="A36" s="64"/>
      <c r="B36" s="65" t="s">
        <v>288</v>
      </c>
      <c r="D36" s="67">
        <v>170988</v>
      </c>
      <c r="E36" s="68">
        <v>20</v>
      </c>
      <c r="F36" s="67">
        <v>181996</v>
      </c>
      <c r="G36" s="67">
        <v>171792</v>
      </c>
      <c r="H36" s="68">
        <v>20</v>
      </c>
      <c r="I36" s="67">
        <v>183656</v>
      </c>
      <c r="J36" s="65">
        <v>1</v>
      </c>
      <c r="L36" s="67">
        <v>20909</v>
      </c>
      <c r="M36" s="65">
        <v>1.5</v>
      </c>
    </row>
    <row r="37" spans="1:13" s="71" customFormat="1" ht="15" customHeight="1" x14ac:dyDescent="0.25">
      <c r="A37" s="69"/>
      <c r="B37" s="70" t="s">
        <v>289</v>
      </c>
      <c r="D37" s="72">
        <v>120548</v>
      </c>
      <c r="E37" s="73">
        <v>5</v>
      </c>
      <c r="F37" s="72">
        <v>133062</v>
      </c>
      <c r="G37" s="72">
        <v>120548</v>
      </c>
      <c r="H37" s="73">
        <v>5</v>
      </c>
      <c r="I37" s="72">
        <v>135370</v>
      </c>
      <c r="J37" s="70">
        <v>0</v>
      </c>
      <c r="L37" s="72">
        <v>9887.76</v>
      </c>
      <c r="M37" s="70">
        <v>1</v>
      </c>
    </row>
    <row r="38" spans="1:13" s="76" customFormat="1" ht="15" customHeight="1" x14ac:dyDescent="0.25">
      <c r="A38" s="74"/>
      <c r="B38" s="75" t="s">
        <v>290</v>
      </c>
      <c r="D38" s="77">
        <v>229788</v>
      </c>
      <c r="E38" s="78">
        <v>40</v>
      </c>
      <c r="F38" s="77">
        <v>229788</v>
      </c>
      <c r="G38" s="77">
        <v>229788</v>
      </c>
      <c r="H38" s="78">
        <v>40</v>
      </c>
      <c r="I38" s="77">
        <v>229788</v>
      </c>
      <c r="J38" s="75">
        <v>2</v>
      </c>
      <c r="L38" s="77">
        <v>56040</v>
      </c>
      <c r="M38" s="75">
        <v>2</v>
      </c>
    </row>
    <row r="39" spans="1:13" s="82" customFormat="1" ht="15" customHeight="1" x14ac:dyDescent="0.25">
      <c r="A39" s="79"/>
      <c r="B39" s="80" t="s">
        <v>253</v>
      </c>
      <c r="C39" s="81"/>
      <c r="D39" s="80">
        <v>21</v>
      </c>
      <c r="E39" s="80">
        <v>12</v>
      </c>
      <c r="F39" s="80">
        <v>18</v>
      </c>
      <c r="G39" s="80">
        <v>21</v>
      </c>
      <c r="H39" s="80">
        <v>12</v>
      </c>
      <c r="I39" s="80">
        <v>17</v>
      </c>
      <c r="J39" s="80">
        <v>20</v>
      </c>
      <c r="K39" s="81"/>
      <c r="L39" s="80">
        <v>21</v>
      </c>
      <c r="M39" s="80">
        <v>2</v>
      </c>
    </row>
  </sheetData>
  <sheetProtection formatColumns="0" formatRows="0" sort="0" autoFilter="0"/>
  <autoFilter ref="A1:BV24" xr:uid="{00000000-0009-0000-0000-00000A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Accounting</oddHeader>
    <oddFooter>&amp;L&amp;8Copyright ACCCA 2014&amp;R&amp;8Multiple - Director of Accounting -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BY39"/>
  <sheetViews>
    <sheetView zoomScaleNormal="100" workbookViewId="0">
      <pane xSplit="3" ySplit="1" topLeftCell="D17"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7" s="25" customFormat="1" ht="60" x14ac:dyDescent="0.25">
      <c r="A1" s="30" t="s">
        <v>189</v>
      </c>
      <c r="B1" s="25" t="s">
        <v>258</v>
      </c>
      <c r="C1" s="26" t="s">
        <v>201</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7" s="56" customFormat="1" x14ac:dyDescent="0.25">
      <c r="A2" s="32">
        <v>2021</v>
      </c>
      <c r="B2" s="38" t="s">
        <v>173</v>
      </c>
      <c r="C2" s="38" t="s">
        <v>82</v>
      </c>
      <c r="D2" s="41">
        <v>161687</v>
      </c>
      <c r="E2" s="40"/>
      <c r="F2" s="41">
        <v>161687</v>
      </c>
      <c r="G2" s="41">
        <v>161687</v>
      </c>
      <c r="H2" s="40"/>
      <c r="I2" s="41">
        <v>161687</v>
      </c>
      <c r="J2" s="40">
        <v>2</v>
      </c>
      <c r="K2" s="40" t="s">
        <v>53</v>
      </c>
      <c r="L2" s="41">
        <v>13017.96</v>
      </c>
      <c r="M2" s="40" t="s">
        <v>48</v>
      </c>
      <c r="N2" s="40" t="s">
        <v>47</v>
      </c>
      <c r="O2" s="40" t="s">
        <v>47</v>
      </c>
      <c r="P2" s="40" t="s">
        <v>47</v>
      </c>
      <c r="Q2" s="40" t="s">
        <v>47</v>
      </c>
      <c r="R2" s="1"/>
      <c r="S2" s="102" t="s">
        <v>53</v>
      </c>
      <c r="T2" s="102" t="s">
        <v>53</v>
      </c>
      <c r="U2" s="102" t="s">
        <v>47</v>
      </c>
      <c r="V2" s="102" t="s">
        <v>53</v>
      </c>
      <c r="W2" s="102" t="s">
        <v>53</v>
      </c>
      <c r="X2" s="102" t="s">
        <v>53</v>
      </c>
      <c r="Y2" s="102" t="s">
        <v>47</v>
      </c>
      <c r="Z2" s="102" t="s">
        <v>53</v>
      </c>
      <c r="AA2" s="102" t="s">
        <v>53</v>
      </c>
      <c r="AB2" s="102" t="s">
        <v>53</v>
      </c>
      <c r="AC2" s="102" t="s">
        <v>53</v>
      </c>
      <c r="AD2" s="102" t="s">
        <v>53</v>
      </c>
      <c r="AE2" s="102" t="s">
        <v>53</v>
      </c>
      <c r="AF2" s="102" t="s">
        <v>53</v>
      </c>
      <c r="AG2" s="102" t="s">
        <v>53</v>
      </c>
      <c r="AH2" s="102" t="s">
        <v>53</v>
      </c>
      <c r="AI2" s="102" t="s">
        <v>53</v>
      </c>
      <c r="AJ2" s="102" t="s">
        <v>53</v>
      </c>
      <c r="AK2" s="102" t="s">
        <v>53</v>
      </c>
      <c r="AL2" s="102" t="s">
        <v>53</v>
      </c>
      <c r="AM2" s="102" t="s">
        <v>53</v>
      </c>
      <c r="AN2" s="102" t="s">
        <v>53</v>
      </c>
      <c r="AO2" s="102" t="s">
        <v>53</v>
      </c>
      <c r="AP2" s="102" t="s">
        <v>53</v>
      </c>
      <c r="AQ2" s="102" t="s">
        <v>53</v>
      </c>
      <c r="AR2" s="102" t="s">
        <v>53</v>
      </c>
      <c r="AS2" s="102" t="s">
        <v>53</v>
      </c>
      <c r="AT2" s="102" t="s">
        <v>53</v>
      </c>
      <c r="AU2" s="102" t="s">
        <v>53</v>
      </c>
      <c r="AV2" s="102" t="s">
        <v>53</v>
      </c>
      <c r="AW2" s="102" t="s">
        <v>53</v>
      </c>
      <c r="AX2" s="102" t="s">
        <v>53</v>
      </c>
      <c r="AY2" s="102" t="s">
        <v>53</v>
      </c>
      <c r="AZ2" s="102" t="s">
        <v>53</v>
      </c>
      <c r="BA2" s="102" t="s">
        <v>53</v>
      </c>
      <c r="BB2" s="102" t="s">
        <v>47</v>
      </c>
      <c r="BC2" s="102" t="s">
        <v>47</v>
      </c>
      <c r="BD2" s="102" t="s">
        <v>47</v>
      </c>
      <c r="BE2" s="102" t="s">
        <v>53</v>
      </c>
      <c r="BF2" s="102" t="s">
        <v>53</v>
      </c>
      <c r="BG2" s="102" t="s">
        <v>53</v>
      </c>
      <c r="BH2" s="102" t="s">
        <v>53</v>
      </c>
      <c r="BI2" s="102" t="s">
        <v>53</v>
      </c>
      <c r="BJ2" s="102" t="s">
        <v>53</v>
      </c>
      <c r="BK2" s="102" t="s">
        <v>53</v>
      </c>
      <c r="BL2" s="102" t="s">
        <v>53</v>
      </c>
      <c r="BM2" s="102" t="s">
        <v>53</v>
      </c>
      <c r="BN2" s="102" t="s">
        <v>53</v>
      </c>
      <c r="BO2" s="102" t="s">
        <v>53</v>
      </c>
      <c r="BP2" s="102" t="s">
        <v>53</v>
      </c>
      <c r="BQ2" s="102" t="s">
        <v>53</v>
      </c>
      <c r="BR2" s="102" t="s">
        <v>53</v>
      </c>
      <c r="BS2" s="102" t="s">
        <v>53</v>
      </c>
      <c r="BT2" s="102" t="s">
        <v>53</v>
      </c>
      <c r="BU2" s="102" t="s">
        <v>53</v>
      </c>
      <c r="BV2" s="2"/>
      <c r="BW2" s="47"/>
      <c r="BX2" s="31"/>
      <c r="BY2" s="31"/>
    </row>
    <row r="3" spans="1:77" s="56" customFormat="1" x14ac:dyDescent="0.25">
      <c r="A3" s="9">
        <v>2021</v>
      </c>
      <c r="B3" s="10" t="s">
        <v>182</v>
      </c>
      <c r="C3" s="10" t="s">
        <v>599</v>
      </c>
      <c r="D3" s="11">
        <v>179133</v>
      </c>
      <c r="E3" s="10">
        <v>25</v>
      </c>
      <c r="F3" s="11">
        <v>182633</v>
      </c>
      <c r="G3" s="11">
        <v>179133</v>
      </c>
      <c r="H3" s="10">
        <v>25</v>
      </c>
      <c r="I3" s="11" t="s">
        <v>515</v>
      </c>
      <c r="J3" s="10">
        <v>0</v>
      </c>
      <c r="K3" s="10" t="s">
        <v>53</v>
      </c>
      <c r="L3" s="11">
        <v>17980</v>
      </c>
      <c r="M3" s="10" t="s">
        <v>48</v>
      </c>
      <c r="N3" s="10" t="s">
        <v>47</v>
      </c>
      <c r="O3" s="10" t="s">
        <v>47</v>
      </c>
      <c r="P3" s="10" t="s">
        <v>47</v>
      </c>
      <c r="Q3" s="10" t="s">
        <v>47</v>
      </c>
      <c r="R3" s="12"/>
      <c r="S3" s="53" t="s">
        <v>53</v>
      </c>
      <c r="T3" s="53" t="s">
        <v>53</v>
      </c>
      <c r="U3" s="53" t="s">
        <v>47</v>
      </c>
      <c r="V3" s="53" t="s">
        <v>53</v>
      </c>
      <c r="W3" s="53" t="s">
        <v>53</v>
      </c>
      <c r="X3" s="53" t="s">
        <v>47</v>
      </c>
      <c r="Y3" s="53" t="s">
        <v>47</v>
      </c>
      <c r="Z3" s="53" t="s">
        <v>53</v>
      </c>
      <c r="AA3" s="53" t="s">
        <v>53</v>
      </c>
      <c r="AB3" s="53" t="s">
        <v>53</v>
      </c>
      <c r="AC3" s="53" t="s">
        <v>53</v>
      </c>
      <c r="AD3" s="53" t="s">
        <v>53</v>
      </c>
      <c r="AE3" s="53" t="s">
        <v>53</v>
      </c>
      <c r="AF3" s="53" t="s">
        <v>53</v>
      </c>
      <c r="AG3" s="53" t="s">
        <v>53</v>
      </c>
      <c r="AH3" s="53" t="s">
        <v>53</v>
      </c>
      <c r="AI3" s="53" t="s">
        <v>53</v>
      </c>
      <c r="AJ3" s="53" t="s">
        <v>53</v>
      </c>
      <c r="AK3" s="53" t="s">
        <v>53</v>
      </c>
      <c r="AL3" s="53" t="s">
        <v>53</v>
      </c>
      <c r="AM3" s="53" t="s">
        <v>53</v>
      </c>
      <c r="AN3" s="53" t="s">
        <v>53</v>
      </c>
      <c r="AO3" s="53" t="s">
        <v>53</v>
      </c>
      <c r="AP3" s="53" t="s">
        <v>53</v>
      </c>
      <c r="AQ3" s="53" t="s">
        <v>53</v>
      </c>
      <c r="AR3" s="53" t="s">
        <v>53</v>
      </c>
      <c r="AS3" s="53" t="s">
        <v>53</v>
      </c>
      <c r="AT3" s="53" t="s">
        <v>53</v>
      </c>
      <c r="AU3" s="53" t="s">
        <v>53</v>
      </c>
      <c r="AV3" s="53" t="s">
        <v>53</v>
      </c>
      <c r="AW3" s="53" t="s">
        <v>53</v>
      </c>
      <c r="AX3" s="53" t="s">
        <v>53</v>
      </c>
      <c r="AY3" s="53" t="s">
        <v>53</v>
      </c>
      <c r="AZ3" s="53" t="s">
        <v>53</v>
      </c>
      <c r="BA3" s="53" t="s">
        <v>53</v>
      </c>
      <c r="BB3" s="53" t="s">
        <v>47</v>
      </c>
      <c r="BC3" s="53" t="s">
        <v>47</v>
      </c>
      <c r="BD3" s="53" t="s">
        <v>47</v>
      </c>
      <c r="BE3" s="53" t="s">
        <v>47</v>
      </c>
      <c r="BF3" s="53" t="s">
        <v>47</v>
      </c>
      <c r="BG3" s="53" t="s">
        <v>53</v>
      </c>
      <c r="BH3" s="53" t="s">
        <v>53</v>
      </c>
      <c r="BI3" s="53" t="s">
        <v>53</v>
      </c>
      <c r="BJ3" s="53" t="s">
        <v>53</v>
      </c>
      <c r="BK3" s="53" t="s">
        <v>53</v>
      </c>
      <c r="BL3" s="53" t="s">
        <v>53</v>
      </c>
      <c r="BM3" s="53" t="s">
        <v>53</v>
      </c>
      <c r="BN3" s="53" t="s">
        <v>53</v>
      </c>
      <c r="BO3" s="53" t="s">
        <v>53</v>
      </c>
      <c r="BP3" s="53" t="s">
        <v>53</v>
      </c>
      <c r="BQ3" s="53" t="s">
        <v>53</v>
      </c>
      <c r="BR3" s="53" t="s">
        <v>53</v>
      </c>
      <c r="BS3" s="53" t="s">
        <v>53</v>
      </c>
      <c r="BT3" s="53" t="s">
        <v>53</v>
      </c>
      <c r="BU3" s="53" t="s">
        <v>53</v>
      </c>
      <c r="BV3" s="54"/>
      <c r="BW3" s="47"/>
    </row>
    <row r="4" spans="1:77" s="55" customFormat="1" x14ac:dyDescent="0.25">
      <c r="A4" s="98">
        <v>2021</v>
      </c>
      <c r="B4" s="95" t="s">
        <v>94</v>
      </c>
      <c r="C4" s="95" t="s">
        <v>524</v>
      </c>
      <c r="D4" s="94">
        <v>149880</v>
      </c>
      <c r="E4" s="95">
        <v>20</v>
      </c>
      <c r="F4" s="94">
        <v>173832</v>
      </c>
      <c r="G4" s="94">
        <f>D4+1212</f>
        <v>151092</v>
      </c>
      <c r="H4" s="95">
        <v>20</v>
      </c>
      <c r="I4" s="94">
        <f>F4+1212</f>
        <v>175044</v>
      </c>
      <c r="J4" s="95">
        <v>0</v>
      </c>
      <c r="K4" s="95" t="s">
        <v>53</v>
      </c>
      <c r="L4" s="94">
        <v>42753.84</v>
      </c>
      <c r="M4" s="95" t="s">
        <v>48</v>
      </c>
      <c r="N4" s="95" t="s">
        <v>47</v>
      </c>
      <c r="O4" s="95" t="s">
        <v>47</v>
      </c>
      <c r="P4" s="95" t="s">
        <v>47</v>
      </c>
      <c r="Q4" s="95" t="s">
        <v>47</v>
      </c>
      <c r="R4" s="103" t="s">
        <v>95</v>
      </c>
      <c r="S4" s="53" t="s">
        <v>53</v>
      </c>
      <c r="T4" s="53" t="s">
        <v>53</v>
      </c>
      <c r="U4" s="53" t="s">
        <v>47</v>
      </c>
      <c r="V4" s="53" t="s">
        <v>53</v>
      </c>
      <c r="W4" s="53" t="s">
        <v>53</v>
      </c>
      <c r="X4" s="53" t="s">
        <v>47</v>
      </c>
      <c r="Y4" s="53" t="s">
        <v>53</v>
      </c>
      <c r="Z4" s="53" t="s">
        <v>53</v>
      </c>
      <c r="AA4" s="53" t="s">
        <v>53</v>
      </c>
      <c r="AB4" s="53" t="s">
        <v>53</v>
      </c>
      <c r="AC4" s="53" t="s">
        <v>53</v>
      </c>
      <c r="AD4" s="53" t="s">
        <v>53</v>
      </c>
      <c r="AE4" s="53" t="s">
        <v>53</v>
      </c>
      <c r="AF4" s="53" t="s">
        <v>53</v>
      </c>
      <c r="AG4" s="53" t="s">
        <v>53</v>
      </c>
      <c r="AH4" s="53" t="s">
        <v>53</v>
      </c>
      <c r="AI4" s="53" t="s">
        <v>53</v>
      </c>
      <c r="AJ4" s="53" t="s">
        <v>53</v>
      </c>
      <c r="AK4" s="53" t="s">
        <v>53</v>
      </c>
      <c r="AL4" s="53" t="s">
        <v>53</v>
      </c>
      <c r="AM4" s="53" t="s">
        <v>53</v>
      </c>
      <c r="AN4" s="53" t="s">
        <v>53</v>
      </c>
      <c r="AO4" s="53" t="s">
        <v>53</v>
      </c>
      <c r="AP4" s="53" t="s">
        <v>53</v>
      </c>
      <c r="AQ4" s="53" t="s">
        <v>53</v>
      </c>
      <c r="AR4" s="53" t="s">
        <v>53</v>
      </c>
      <c r="AS4" s="53" t="s">
        <v>53</v>
      </c>
      <c r="AT4" s="53" t="s">
        <v>53</v>
      </c>
      <c r="AU4" s="53" t="s">
        <v>53</v>
      </c>
      <c r="AV4" s="53" t="s">
        <v>53</v>
      </c>
      <c r="AW4" s="53" t="s">
        <v>53</v>
      </c>
      <c r="AX4" s="53" t="s">
        <v>53</v>
      </c>
      <c r="AY4" s="53" t="s">
        <v>53</v>
      </c>
      <c r="AZ4" s="53" t="s">
        <v>53</v>
      </c>
      <c r="BA4" s="53" t="s">
        <v>53</v>
      </c>
      <c r="BB4" s="53" t="s">
        <v>47</v>
      </c>
      <c r="BC4" s="53" t="s">
        <v>47</v>
      </c>
      <c r="BD4" s="53" t="s">
        <v>47</v>
      </c>
      <c r="BE4" s="53" t="s">
        <v>47</v>
      </c>
      <c r="BF4" s="53" t="s">
        <v>47</v>
      </c>
      <c r="BG4" s="53" t="s">
        <v>53</v>
      </c>
      <c r="BH4" s="53" t="s">
        <v>53</v>
      </c>
      <c r="BI4" s="53" t="s">
        <v>53</v>
      </c>
      <c r="BJ4" s="53" t="s">
        <v>53</v>
      </c>
      <c r="BK4" s="53" t="s">
        <v>53</v>
      </c>
      <c r="BL4" s="53" t="s">
        <v>53</v>
      </c>
      <c r="BM4" s="53" t="s">
        <v>53</v>
      </c>
      <c r="BN4" s="53" t="s">
        <v>53</v>
      </c>
      <c r="BO4" s="53" t="s">
        <v>53</v>
      </c>
      <c r="BP4" s="53" t="s">
        <v>53</v>
      </c>
      <c r="BQ4" s="53" t="s">
        <v>53</v>
      </c>
      <c r="BR4" s="53" t="s">
        <v>53</v>
      </c>
      <c r="BS4" s="53" t="s">
        <v>53</v>
      </c>
      <c r="BT4" s="53" t="s">
        <v>53</v>
      </c>
      <c r="BU4" s="53" t="s">
        <v>53</v>
      </c>
      <c r="BV4" s="53"/>
      <c r="BW4" s="47"/>
    </row>
    <row r="5" spans="1:77" s="56" customFormat="1" x14ac:dyDescent="0.25">
      <c r="A5" s="9">
        <v>2021</v>
      </c>
      <c r="B5" s="10" t="s">
        <v>662</v>
      </c>
      <c r="C5" s="10" t="s">
        <v>660</v>
      </c>
      <c r="D5" s="11">
        <v>188823.04000000001</v>
      </c>
      <c r="E5" s="10"/>
      <c r="F5" s="11"/>
      <c r="G5" s="11">
        <v>188823.04000000001</v>
      </c>
      <c r="H5" s="10"/>
      <c r="I5" s="11"/>
      <c r="J5" s="10">
        <v>1</v>
      </c>
      <c r="K5" s="10" t="s">
        <v>47</v>
      </c>
      <c r="L5" s="11">
        <v>38195</v>
      </c>
      <c r="M5" s="10" t="s">
        <v>48</v>
      </c>
      <c r="N5" s="10" t="s">
        <v>47</v>
      </c>
      <c r="O5" s="10" t="s">
        <v>47</v>
      </c>
      <c r="P5" s="10" t="s">
        <v>47</v>
      </c>
      <c r="Q5" s="10" t="s">
        <v>47</v>
      </c>
      <c r="R5" s="12" t="s">
        <v>80</v>
      </c>
      <c r="S5" s="51" t="s">
        <v>53</v>
      </c>
      <c r="T5" s="51" t="s">
        <v>53</v>
      </c>
      <c r="U5" s="51" t="s">
        <v>47</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47</v>
      </c>
      <c r="BD5" s="51" t="s">
        <v>47</v>
      </c>
      <c r="BE5" s="51" t="s">
        <v>47</v>
      </c>
      <c r="BF5" s="51" t="s">
        <v>53</v>
      </c>
      <c r="BG5" s="51" t="s">
        <v>47</v>
      </c>
      <c r="BH5" s="51" t="s">
        <v>47</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t="s">
        <v>116</v>
      </c>
      <c r="BW5" s="55"/>
    </row>
    <row r="6" spans="1:77" s="56" customFormat="1" ht="45" x14ac:dyDescent="0.25">
      <c r="A6" s="9">
        <v>2021</v>
      </c>
      <c r="B6" s="10" t="s">
        <v>84</v>
      </c>
      <c r="C6" s="10" t="s">
        <v>412</v>
      </c>
      <c r="D6" s="11">
        <v>133370</v>
      </c>
      <c r="E6" s="10"/>
      <c r="F6" s="11">
        <v>133370</v>
      </c>
      <c r="G6" s="11">
        <v>133370</v>
      </c>
      <c r="H6" s="10"/>
      <c r="I6" s="11">
        <v>135370</v>
      </c>
      <c r="J6" s="10">
        <v>0</v>
      </c>
      <c r="K6" s="10" t="s">
        <v>57</v>
      </c>
      <c r="L6" s="11">
        <v>18425</v>
      </c>
      <c r="M6" s="10" t="s">
        <v>48</v>
      </c>
      <c r="N6" s="10" t="s">
        <v>47</v>
      </c>
      <c r="O6" s="10" t="s">
        <v>47</v>
      </c>
      <c r="P6" s="10" t="s">
        <v>47</v>
      </c>
      <c r="Q6" s="10" t="s">
        <v>47</v>
      </c>
      <c r="R6" s="12"/>
      <c r="S6" s="53" t="s">
        <v>53</v>
      </c>
      <c r="T6" s="53" t="s">
        <v>53</v>
      </c>
      <c r="U6" s="53" t="s">
        <v>47</v>
      </c>
      <c r="V6" s="53" t="s">
        <v>53</v>
      </c>
      <c r="W6" s="53" t="s">
        <v>53</v>
      </c>
      <c r="X6" s="53" t="s">
        <v>53</v>
      </c>
      <c r="Y6" s="53" t="s">
        <v>47</v>
      </c>
      <c r="Z6" s="53" t="s">
        <v>53</v>
      </c>
      <c r="AA6" s="53" t="s">
        <v>53</v>
      </c>
      <c r="AB6" s="53" t="s">
        <v>53</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47</v>
      </c>
      <c r="BC6" s="53" t="s">
        <v>47</v>
      </c>
      <c r="BD6" s="53" t="s">
        <v>47</v>
      </c>
      <c r="BE6" s="53" t="s">
        <v>53</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4" t="s">
        <v>646</v>
      </c>
      <c r="BW6" s="55"/>
      <c r="BX6" s="55"/>
    </row>
    <row r="7" spans="1:77" s="56" customFormat="1" x14ac:dyDescent="0.25">
      <c r="A7" s="9">
        <v>2021</v>
      </c>
      <c r="B7" s="10" t="s">
        <v>68</v>
      </c>
      <c r="C7" s="10" t="s">
        <v>341</v>
      </c>
      <c r="D7" s="11">
        <v>127445.12</v>
      </c>
      <c r="E7" s="10"/>
      <c r="F7" s="11"/>
      <c r="G7" s="11">
        <v>127445.12</v>
      </c>
      <c r="H7" s="10"/>
      <c r="I7" s="11"/>
      <c r="J7" s="10">
        <v>1</v>
      </c>
      <c r="K7" s="10" t="s">
        <v>47</v>
      </c>
      <c r="L7" s="11">
        <v>18929.28</v>
      </c>
      <c r="M7" s="10" t="s">
        <v>48</v>
      </c>
      <c r="N7" s="10" t="s">
        <v>47</v>
      </c>
      <c r="O7" s="10" t="s">
        <v>47</v>
      </c>
      <c r="P7" s="10" t="s">
        <v>47</v>
      </c>
      <c r="Q7" s="10" t="s">
        <v>47</v>
      </c>
      <c r="R7" s="12"/>
      <c r="S7" s="51" t="s">
        <v>53</v>
      </c>
      <c r="T7" s="51" t="s">
        <v>53</v>
      </c>
      <c r="U7" s="51" t="s">
        <v>47</v>
      </c>
      <c r="V7" s="51" t="s">
        <v>53</v>
      </c>
      <c r="W7" s="51" t="s">
        <v>53</v>
      </c>
      <c r="X7" s="51" t="s">
        <v>53</v>
      </c>
      <c r="Y7" s="51" t="s">
        <v>47</v>
      </c>
      <c r="Z7" s="51" t="s">
        <v>53</v>
      </c>
      <c r="AA7" s="51" t="s">
        <v>53</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53</v>
      </c>
      <c r="AQ7" s="51" t="s">
        <v>53</v>
      </c>
      <c r="AR7" s="51" t="s">
        <v>53</v>
      </c>
      <c r="AS7" s="51" t="s">
        <v>53</v>
      </c>
      <c r="AT7" s="51" t="s">
        <v>53</v>
      </c>
      <c r="AU7" s="51" t="s">
        <v>53</v>
      </c>
      <c r="AV7" s="51" t="s">
        <v>53</v>
      </c>
      <c r="AW7" s="51" t="s">
        <v>53</v>
      </c>
      <c r="AX7" s="51" t="s">
        <v>53</v>
      </c>
      <c r="AY7" s="51" t="s">
        <v>53</v>
      </c>
      <c r="AZ7" s="51" t="s">
        <v>53</v>
      </c>
      <c r="BA7" s="51" t="s">
        <v>53</v>
      </c>
      <c r="BB7" s="51" t="s">
        <v>47</v>
      </c>
      <c r="BC7" s="51" t="s">
        <v>53</v>
      </c>
      <c r="BD7" s="51" t="s">
        <v>53</v>
      </c>
      <c r="BE7" s="51" t="s">
        <v>53</v>
      </c>
      <c r="BF7" s="51" t="s">
        <v>53</v>
      </c>
      <c r="BG7" s="51" t="s">
        <v>53</v>
      </c>
      <c r="BH7" s="51" t="s">
        <v>47</v>
      </c>
      <c r="BI7" s="51" t="s">
        <v>53</v>
      </c>
      <c r="BJ7" s="51" t="s">
        <v>53</v>
      </c>
      <c r="BK7" s="51" t="s">
        <v>53</v>
      </c>
      <c r="BL7" s="51" t="s">
        <v>53</v>
      </c>
      <c r="BM7" s="51" t="s">
        <v>53</v>
      </c>
      <c r="BN7" s="51" t="s">
        <v>53</v>
      </c>
      <c r="BO7" s="51" t="s">
        <v>53</v>
      </c>
      <c r="BP7" s="51" t="s">
        <v>53</v>
      </c>
      <c r="BQ7" s="51" t="s">
        <v>53</v>
      </c>
      <c r="BR7" s="51" t="s">
        <v>53</v>
      </c>
      <c r="BS7" s="51" t="s">
        <v>53</v>
      </c>
      <c r="BT7" s="51" t="s">
        <v>53</v>
      </c>
      <c r="BU7" s="51" t="s">
        <v>53</v>
      </c>
      <c r="BV7" s="52"/>
      <c r="BW7" s="47"/>
    </row>
    <row r="8" spans="1:77" s="56" customFormat="1" ht="45" x14ac:dyDescent="0.25">
      <c r="A8" s="9">
        <v>2021</v>
      </c>
      <c r="B8" s="10" t="s">
        <v>163</v>
      </c>
      <c r="C8" s="10" t="s">
        <v>165</v>
      </c>
      <c r="D8" s="11">
        <v>160349</v>
      </c>
      <c r="E8" s="10">
        <v>20</v>
      </c>
      <c r="F8" s="11">
        <v>165884</v>
      </c>
      <c r="G8" s="11">
        <v>165884</v>
      </c>
      <c r="H8" s="10">
        <v>20</v>
      </c>
      <c r="I8" s="11">
        <v>170944</v>
      </c>
      <c r="J8" s="10"/>
      <c r="K8" s="10"/>
      <c r="L8" s="11">
        <v>34697</v>
      </c>
      <c r="M8" s="10" t="s">
        <v>48</v>
      </c>
      <c r="N8" s="10" t="s">
        <v>47</v>
      </c>
      <c r="O8" s="10" t="s">
        <v>47</v>
      </c>
      <c r="P8" s="10" t="s">
        <v>47</v>
      </c>
      <c r="Q8" s="10" t="s">
        <v>47</v>
      </c>
      <c r="R8" s="56" t="s">
        <v>541</v>
      </c>
      <c r="S8" s="53" t="s">
        <v>53</v>
      </c>
      <c r="T8" s="53" t="s">
        <v>53</v>
      </c>
      <c r="U8" s="53" t="s">
        <v>47</v>
      </c>
      <c r="V8" s="53" t="s">
        <v>53</v>
      </c>
      <c r="W8" s="53" t="s">
        <v>53</v>
      </c>
      <c r="X8" s="53" t="s">
        <v>47</v>
      </c>
      <c r="Y8" s="53" t="s">
        <v>47</v>
      </c>
      <c r="Z8" s="53" t="s">
        <v>53</v>
      </c>
      <c r="AA8" s="53" t="s">
        <v>53</v>
      </c>
      <c r="AB8" s="53" t="s">
        <v>53</v>
      </c>
      <c r="AC8" s="53" t="s">
        <v>53</v>
      </c>
      <c r="AD8" s="53" t="s">
        <v>53</v>
      </c>
      <c r="AE8" s="53" t="s">
        <v>53</v>
      </c>
      <c r="AF8" s="53" t="s">
        <v>53</v>
      </c>
      <c r="AG8" s="53" t="s">
        <v>53</v>
      </c>
      <c r="AH8" s="53" t="s">
        <v>53</v>
      </c>
      <c r="AI8" s="53" t="s">
        <v>53</v>
      </c>
      <c r="AJ8" s="53" t="s">
        <v>53</v>
      </c>
      <c r="AK8" s="53" t="s">
        <v>53</v>
      </c>
      <c r="AL8" s="53" t="s">
        <v>53</v>
      </c>
      <c r="AM8" s="53" t="s">
        <v>53</v>
      </c>
      <c r="AN8" s="53" t="s">
        <v>53</v>
      </c>
      <c r="AO8" s="53" t="s">
        <v>53</v>
      </c>
      <c r="AP8" s="53" t="s">
        <v>53</v>
      </c>
      <c r="AQ8" s="53" t="s">
        <v>53</v>
      </c>
      <c r="AR8" s="53" t="s">
        <v>53</v>
      </c>
      <c r="AS8" s="53" t="s">
        <v>53</v>
      </c>
      <c r="AT8" s="53" t="s">
        <v>53</v>
      </c>
      <c r="AU8" s="53" t="s">
        <v>53</v>
      </c>
      <c r="AV8" s="53" t="s">
        <v>53</v>
      </c>
      <c r="AW8" s="53" t="s">
        <v>53</v>
      </c>
      <c r="AX8" s="53" t="s">
        <v>53</v>
      </c>
      <c r="AY8" s="53" t="s">
        <v>53</v>
      </c>
      <c r="AZ8" s="53" t="s">
        <v>53</v>
      </c>
      <c r="BA8" s="53" t="s">
        <v>53</v>
      </c>
      <c r="BB8" s="53" t="s">
        <v>47</v>
      </c>
      <c r="BC8" s="53" t="s">
        <v>47</v>
      </c>
      <c r="BD8" s="53" t="s">
        <v>47</v>
      </c>
      <c r="BE8" s="53" t="s">
        <v>47</v>
      </c>
      <c r="BF8" s="53" t="s">
        <v>47</v>
      </c>
      <c r="BG8" s="53" t="s">
        <v>53</v>
      </c>
      <c r="BH8" s="53" t="s">
        <v>47</v>
      </c>
      <c r="BI8" s="53" t="s">
        <v>53</v>
      </c>
      <c r="BJ8" s="53" t="s">
        <v>53</v>
      </c>
      <c r="BK8" s="53" t="s">
        <v>53</v>
      </c>
      <c r="BL8" s="53" t="s">
        <v>53</v>
      </c>
      <c r="BM8" s="53" t="s">
        <v>53</v>
      </c>
      <c r="BN8" s="53" t="s">
        <v>53</v>
      </c>
      <c r="BO8" s="53" t="s">
        <v>53</v>
      </c>
      <c r="BP8" s="53" t="s">
        <v>53</v>
      </c>
      <c r="BQ8" s="53" t="s">
        <v>53</v>
      </c>
      <c r="BR8" s="53" t="s">
        <v>53</v>
      </c>
      <c r="BS8" s="53" t="s">
        <v>53</v>
      </c>
      <c r="BT8" s="53" t="s">
        <v>53</v>
      </c>
      <c r="BU8" s="53" t="s">
        <v>53</v>
      </c>
      <c r="BV8" s="54" t="s">
        <v>543</v>
      </c>
      <c r="BW8" s="47"/>
      <c r="BX8" s="47"/>
    </row>
    <row r="9" spans="1:77" s="56" customFormat="1" x14ac:dyDescent="0.25">
      <c r="A9" s="9">
        <v>2021</v>
      </c>
      <c r="B9" s="10" t="s">
        <v>684</v>
      </c>
      <c r="C9" s="10" t="s">
        <v>347</v>
      </c>
      <c r="D9" s="11">
        <v>153752</v>
      </c>
      <c r="E9" s="10">
        <v>20</v>
      </c>
      <c r="F9" s="11">
        <v>169624</v>
      </c>
      <c r="G9" s="11">
        <v>157275</v>
      </c>
      <c r="H9" s="10">
        <v>20</v>
      </c>
      <c r="I9" s="11">
        <v>173147</v>
      </c>
      <c r="J9" s="10">
        <v>0</v>
      </c>
      <c r="K9" s="10" t="s">
        <v>53</v>
      </c>
      <c r="L9" s="11">
        <v>16976</v>
      </c>
      <c r="M9" s="10" t="s">
        <v>48</v>
      </c>
      <c r="N9" s="10" t="s">
        <v>47</v>
      </c>
      <c r="O9" s="10" t="s">
        <v>47</v>
      </c>
      <c r="P9" s="10" t="s">
        <v>47</v>
      </c>
      <c r="Q9" s="10" t="s">
        <v>47</v>
      </c>
      <c r="R9" s="12"/>
      <c r="S9" s="51" t="s">
        <v>53</v>
      </c>
      <c r="T9" s="51" t="s">
        <v>53</v>
      </c>
      <c r="U9" s="51" t="s">
        <v>47</v>
      </c>
      <c r="V9" s="51" t="s">
        <v>53</v>
      </c>
      <c r="W9" s="51" t="s">
        <v>53</v>
      </c>
      <c r="X9" s="51" t="s">
        <v>47</v>
      </c>
      <c r="Y9" s="51" t="s">
        <v>47</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47</v>
      </c>
      <c r="AN9" s="51" t="s">
        <v>53</v>
      </c>
      <c r="AO9" s="51" t="s">
        <v>53</v>
      </c>
      <c r="AP9" s="51" t="s">
        <v>53</v>
      </c>
      <c r="AQ9" s="51" t="s">
        <v>53</v>
      </c>
      <c r="AR9" s="51" t="s">
        <v>53</v>
      </c>
      <c r="AS9" s="51" t="s">
        <v>53</v>
      </c>
      <c r="AT9" s="51" t="s">
        <v>53</v>
      </c>
      <c r="AU9" s="51" t="s">
        <v>53</v>
      </c>
      <c r="AV9" s="51" t="s">
        <v>53</v>
      </c>
      <c r="AW9" s="51" t="s">
        <v>53</v>
      </c>
      <c r="AX9" s="51" t="s">
        <v>53</v>
      </c>
      <c r="AY9" s="51" t="s">
        <v>53</v>
      </c>
      <c r="AZ9" s="51" t="s">
        <v>53</v>
      </c>
      <c r="BA9" s="51" t="s">
        <v>53</v>
      </c>
      <c r="BB9" s="51" t="s">
        <v>47</v>
      </c>
      <c r="BC9" s="51" t="s">
        <v>47</v>
      </c>
      <c r="BD9" s="51" t="s">
        <v>47</v>
      </c>
      <c r="BE9" s="51" t="s">
        <v>47</v>
      </c>
      <c r="BF9" s="51" t="s">
        <v>53</v>
      </c>
      <c r="BG9" s="51" t="s">
        <v>53</v>
      </c>
      <c r="BH9" s="51" t="s">
        <v>47</v>
      </c>
      <c r="BI9" s="51" t="s">
        <v>53</v>
      </c>
      <c r="BJ9" s="51" t="s">
        <v>53</v>
      </c>
      <c r="BK9" s="51" t="s">
        <v>53</v>
      </c>
      <c r="BL9" s="51" t="s">
        <v>53</v>
      </c>
      <c r="BM9" s="51" t="s">
        <v>53</v>
      </c>
      <c r="BN9" s="51" t="s">
        <v>53</v>
      </c>
      <c r="BO9" s="51" t="s">
        <v>53</v>
      </c>
      <c r="BP9" s="51" t="s">
        <v>53</v>
      </c>
      <c r="BQ9" s="51" t="s">
        <v>53</v>
      </c>
      <c r="BR9" s="51" t="s">
        <v>53</v>
      </c>
      <c r="BS9" s="51" t="s">
        <v>53</v>
      </c>
      <c r="BT9" s="51" t="s">
        <v>53</v>
      </c>
      <c r="BU9" s="51" t="s">
        <v>47</v>
      </c>
      <c r="BV9" s="52" t="s">
        <v>116</v>
      </c>
      <c r="BW9" s="47"/>
    </row>
    <row r="10" spans="1:77" s="56" customFormat="1" x14ac:dyDescent="0.25">
      <c r="A10" s="9">
        <v>2021</v>
      </c>
      <c r="B10" s="10" t="s">
        <v>124</v>
      </c>
      <c r="C10" s="10" t="s">
        <v>129</v>
      </c>
      <c r="D10" s="11">
        <v>155501</v>
      </c>
      <c r="E10" s="10" t="s">
        <v>348</v>
      </c>
      <c r="F10" s="11">
        <v>155501</v>
      </c>
      <c r="G10" s="11">
        <v>155501</v>
      </c>
      <c r="H10" s="10" t="s">
        <v>348</v>
      </c>
      <c r="I10" s="11">
        <v>159001</v>
      </c>
      <c r="J10" s="10">
        <v>1</v>
      </c>
      <c r="K10" s="10" t="s">
        <v>53</v>
      </c>
      <c r="L10" s="11">
        <v>19019</v>
      </c>
      <c r="M10" s="10" t="s">
        <v>48</v>
      </c>
      <c r="N10" s="10" t="s">
        <v>47</v>
      </c>
      <c r="O10" s="10" t="s">
        <v>47</v>
      </c>
      <c r="P10" s="10" t="s">
        <v>47</v>
      </c>
      <c r="Q10" s="10" t="s">
        <v>47</v>
      </c>
      <c r="R10" s="12"/>
      <c r="S10" s="51" t="s">
        <v>53</v>
      </c>
      <c r="T10" s="51" t="s">
        <v>47</v>
      </c>
      <c r="U10" s="51" t="s">
        <v>47</v>
      </c>
      <c r="V10" s="51" t="s">
        <v>53</v>
      </c>
      <c r="W10" s="51" t="s">
        <v>53</v>
      </c>
      <c r="X10" s="51" t="s">
        <v>47</v>
      </c>
      <c r="Y10" s="51" t="s">
        <v>47</v>
      </c>
      <c r="Z10" s="51" t="s">
        <v>47</v>
      </c>
      <c r="AA10" s="51" t="s">
        <v>53</v>
      </c>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53</v>
      </c>
      <c r="AR10" s="51" t="s">
        <v>53</v>
      </c>
      <c r="AS10" s="51" t="s">
        <v>53</v>
      </c>
      <c r="AT10" s="51" t="s">
        <v>53</v>
      </c>
      <c r="AU10" s="51" t="s">
        <v>53</v>
      </c>
      <c r="AV10" s="51" t="s">
        <v>53</v>
      </c>
      <c r="AW10" s="51" t="s">
        <v>53</v>
      </c>
      <c r="AX10" s="51" t="s">
        <v>53</v>
      </c>
      <c r="AY10" s="51" t="s">
        <v>53</v>
      </c>
      <c r="AZ10" s="51" t="s">
        <v>53</v>
      </c>
      <c r="BA10" s="51" t="s">
        <v>53</v>
      </c>
      <c r="BB10" s="51" t="s">
        <v>47</v>
      </c>
      <c r="BC10" s="51" t="s">
        <v>47</v>
      </c>
      <c r="BD10" s="51" t="s">
        <v>47</v>
      </c>
      <c r="BE10" s="51" t="s">
        <v>47</v>
      </c>
      <c r="BF10" s="51" t="s">
        <v>47</v>
      </c>
      <c r="BG10" s="51" t="s">
        <v>47</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2"/>
      <c r="BW10" s="47"/>
    </row>
    <row r="11" spans="1:77" s="56" customFormat="1" x14ac:dyDescent="0.25">
      <c r="A11" s="9">
        <v>2021</v>
      </c>
      <c r="B11" s="10" t="s">
        <v>424</v>
      </c>
      <c r="C11" s="10" t="s">
        <v>60</v>
      </c>
      <c r="D11" s="11">
        <v>157368</v>
      </c>
      <c r="E11" s="10"/>
      <c r="F11" s="11">
        <v>157368</v>
      </c>
      <c r="G11" s="11">
        <v>157368</v>
      </c>
      <c r="H11" s="10"/>
      <c r="I11" s="11">
        <v>157368</v>
      </c>
      <c r="J11" s="10">
        <v>2</v>
      </c>
      <c r="K11" s="10" t="s">
        <v>47</v>
      </c>
      <c r="L11" s="11">
        <v>56040</v>
      </c>
      <c r="M11" s="10" t="s">
        <v>48</v>
      </c>
      <c r="N11" s="10" t="s">
        <v>47</v>
      </c>
      <c r="O11" s="10" t="s">
        <v>47</v>
      </c>
      <c r="P11" s="10" t="s">
        <v>47</v>
      </c>
      <c r="Q11" s="10" t="s">
        <v>47</v>
      </c>
      <c r="R11" s="12"/>
      <c r="S11" s="51" t="s">
        <v>53</v>
      </c>
      <c r="T11" s="51" t="s">
        <v>53</v>
      </c>
      <c r="U11" s="51" t="s">
        <v>47</v>
      </c>
      <c r="V11" s="51" t="s">
        <v>53</v>
      </c>
      <c r="W11" s="51" t="s">
        <v>53</v>
      </c>
      <c r="X11" s="51" t="s">
        <v>53</v>
      </c>
      <c r="Y11" s="51" t="s">
        <v>53</v>
      </c>
      <c r="Z11" s="51" t="s">
        <v>53</v>
      </c>
      <c r="AA11" s="51" t="s">
        <v>53</v>
      </c>
      <c r="AB11" s="51" t="s">
        <v>53</v>
      </c>
      <c r="AC11" s="51" t="s">
        <v>53</v>
      </c>
      <c r="AD11" s="51" t="s">
        <v>53</v>
      </c>
      <c r="AE11" s="51" t="s">
        <v>53</v>
      </c>
      <c r="AF11" s="51" t="s">
        <v>53</v>
      </c>
      <c r="AG11" s="51" t="s">
        <v>53</v>
      </c>
      <c r="AH11" s="51" t="s">
        <v>53</v>
      </c>
      <c r="AI11" s="51" t="s">
        <v>53</v>
      </c>
      <c r="AJ11" s="51" t="s">
        <v>53</v>
      </c>
      <c r="AK11" s="51" t="s">
        <v>53</v>
      </c>
      <c r="AL11" s="51" t="s">
        <v>53</v>
      </c>
      <c r="AM11" s="51" t="s">
        <v>53</v>
      </c>
      <c r="AN11" s="51" t="s">
        <v>53</v>
      </c>
      <c r="AO11" s="51" t="s">
        <v>53</v>
      </c>
      <c r="AP11" s="51" t="s">
        <v>53</v>
      </c>
      <c r="AQ11" s="51" t="s">
        <v>53</v>
      </c>
      <c r="AR11" s="51" t="s">
        <v>53</v>
      </c>
      <c r="AS11" s="51" t="s">
        <v>53</v>
      </c>
      <c r="AT11" s="51" t="s">
        <v>53</v>
      </c>
      <c r="AU11" s="51" t="s">
        <v>53</v>
      </c>
      <c r="AV11" s="51" t="s">
        <v>53</v>
      </c>
      <c r="AW11" s="51" t="s">
        <v>53</v>
      </c>
      <c r="AX11" s="51" t="s">
        <v>53</v>
      </c>
      <c r="AY11" s="51" t="s">
        <v>53</v>
      </c>
      <c r="AZ11" s="51" t="s">
        <v>53</v>
      </c>
      <c r="BA11" s="51" t="s">
        <v>53</v>
      </c>
      <c r="BB11" s="51" t="s">
        <v>47</v>
      </c>
      <c r="BC11" s="51" t="s">
        <v>47</v>
      </c>
      <c r="BD11" s="51" t="s">
        <v>47</v>
      </c>
      <c r="BE11" s="51" t="s">
        <v>53</v>
      </c>
      <c r="BF11" s="51" t="s">
        <v>53</v>
      </c>
      <c r="BG11" s="51" t="s">
        <v>53</v>
      </c>
      <c r="BH11" s="51" t="s">
        <v>53</v>
      </c>
      <c r="BI11" s="51" t="s">
        <v>53</v>
      </c>
      <c r="BJ11" s="51" t="s">
        <v>53</v>
      </c>
      <c r="BK11" s="51" t="s">
        <v>53</v>
      </c>
      <c r="BL11" s="51" t="s">
        <v>53</v>
      </c>
      <c r="BM11" s="51" t="s">
        <v>53</v>
      </c>
      <c r="BN11" s="51" t="s">
        <v>53</v>
      </c>
      <c r="BO11" s="51" t="s">
        <v>53</v>
      </c>
      <c r="BP11" s="51" t="s">
        <v>53</v>
      </c>
      <c r="BQ11" s="51" t="s">
        <v>53</v>
      </c>
      <c r="BR11" s="51" t="s">
        <v>53</v>
      </c>
      <c r="BS11" s="51" t="s">
        <v>53</v>
      </c>
      <c r="BT11" s="51" t="s">
        <v>53</v>
      </c>
      <c r="BU11" s="51" t="s">
        <v>53</v>
      </c>
      <c r="BV11" s="52"/>
      <c r="BW11" s="47"/>
    </row>
    <row r="12" spans="1:77" s="56" customFormat="1" ht="75" x14ac:dyDescent="0.25">
      <c r="A12" s="9">
        <v>2021</v>
      </c>
      <c r="B12" s="10" t="s">
        <v>148</v>
      </c>
      <c r="C12" s="10" t="s">
        <v>149</v>
      </c>
      <c r="D12" s="11">
        <v>120060.31</v>
      </c>
      <c r="E12" s="10">
        <v>7</v>
      </c>
      <c r="F12" s="11"/>
      <c r="G12" s="11">
        <v>120060.31</v>
      </c>
      <c r="H12" s="10">
        <v>7</v>
      </c>
      <c r="I12" s="11"/>
      <c r="J12" s="10">
        <v>0</v>
      </c>
      <c r="K12" s="10" t="s">
        <v>53</v>
      </c>
      <c r="L12" s="11">
        <v>41555.879999999997</v>
      </c>
      <c r="M12" s="10" t="s">
        <v>48</v>
      </c>
      <c r="N12" s="10" t="s">
        <v>47</v>
      </c>
      <c r="O12" s="10" t="s">
        <v>47</v>
      </c>
      <c r="P12" s="10" t="s">
        <v>47</v>
      </c>
      <c r="Q12" s="10" t="s">
        <v>47</v>
      </c>
      <c r="R12" s="56" t="s">
        <v>430</v>
      </c>
      <c r="S12" s="53" t="s">
        <v>53</v>
      </c>
      <c r="T12" s="53" t="s">
        <v>47</v>
      </c>
      <c r="U12" s="53" t="s">
        <v>47</v>
      </c>
      <c r="V12" s="53" t="s">
        <v>53</v>
      </c>
      <c r="W12" s="53" t="s">
        <v>53</v>
      </c>
      <c r="X12" s="53" t="s">
        <v>53</v>
      </c>
      <c r="Y12" s="53" t="s">
        <v>53</v>
      </c>
      <c r="Z12" s="53" t="s">
        <v>53</v>
      </c>
      <c r="AA12" s="53" t="s">
        <v>53</v>
      </c>
      <c r="AB12" s="53" t="s">
        <v>53</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53</v>
      </c>
      <c r="AZ12" s="53" t="s">
        <v>53</v>
      </c>
      <c r="BA12" s="53" t="s">
        <v>53</v>
      </c>
      <c r="BB12" s="53" t="s">
        <v>47</v>
      </c>
      <c r="BC12" s="53" t="s">
        <v>47</v>
      </c>
      <c r="BD12" s="53" t="s">
        <v>47</v>
      </c>
      <c r="BE12" s="53" t="s">
        <v>53</v>
      </c>
      <c r="BF12" s="53" t="s">
        <v>47</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4"/>
      <c r="BW12" s="47"/>
    </row>
    <row r="13" spans="1:77" s="56" customFormat="1" ht="30" x14ac:dyDescent="0.25">
      <c r="A13" s="9">
        <v>2021</v>
      </c>
      <c r="B13" s="10" t="s">
        <v>478</v>
      </c>
      <c r="C13" s="10" t="s">
        <v>606</v>
      </c>
      <c r="D13" s="11">
        <v>158870</v>
      </c>
      <c r="E13" s="10">
        <v>5</v>
      </c>
      <c r="F13" s="11">
        <v>158870</v>
      </c>
      <c r="G13" s="11">
        <v>158870</v>
      </c>
      <c r="H13" s="10">
        <v>5</v>
      </c>
      <c r="I13" s="11">
        <f>+ROUND(G13*1.025,0)</f>
        <v>162842</v>
      </c>
      <c r="J13" s="10">
        <v>0</v>
      </c>
      <c r="K13" s="10" t="s">
        <v>53</v>
      </c>
      <c r="L13" s="11">
        <v>36670</v>
      </c>
      <c r="M13" s="10">
        <v>2</v>
      </c>
      <c r="N13" s="10" t="s">
        <v>47</v>
      </c>
      <c r="O13" s="10" t="s">
        <v>47</v>
      </c>
      <c r="P13" s="10" t="s">
        <v>47</v>
      </c>
      <c r="Q13" s="10" t="s">
        <v>47</v>
      </c>
      <c r="R13" s="12"/>
      <c r="S13" s="53" t="s">
        <v>53</v>
      </c>
      <c r="T13" s="53" t="s">
        <v>53</v>
      </c>
      <c r="U13" s="53" t="s">
        <v>47</v>
      </c>
      <c r="V13" s="53" t="s">
        <v>53</v>
      </c>
      <c r="W13" s="53" t="s">
        <v>53</v>
      </c>
      <c r="X13" s="53" t="s">
        <v>47</v>
      </c>
      <c r="Y13" s="53" t="s">
        <v>47</v>
      </c>
      <c r="Z13" s="53" t="s">
        <v>53</v>
      </c>
      <c r="AA13" s="53" t="s">
        <v>53</v>
      </c>
      <c r="AB13" s="53" t="s">
        <v>53</v>
      </c>
      <c r="AC13" s="53" t="s">
        <v>53</v>
      </c>
      <c r="AD13" s="53" t="s">
        <v>53</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53</v>
      </c>
      <c r="AT13" s="53" t="s">
        <v>53</v>
      </c>
      <c r="AU13" s="53" t="s">
        <v>53</v>
      </c>
      <c r="AV13" s="53" t="s">
        <v>53</v>
      </c>
      <c r="AW13" s="53" t="s">
        <v>53</v>
      </c>
      <c r="AX13" s="53" t="s">
        <v>53</v>
      </c>
      <c r="AY13" s="53" t="s">
        <v>53</v>
      </c>
      <c r="AZ13" s="53" t="s">
        <v>53</v>
      </c>
      <c r="BA13" s="53" t="s">
        <v>53</v>
      </c>
      <c r="BB13" s="53" t="s">
        <v>47</v>
      </c>
      <c r="BC13" s="53" t="s">
        <v>47</v>
      </c>
      <c r="BD13" s="53" t="s">
        <v>47</v>
      </c>
      <c r="BE13" s="53" t="s">
        <v>47</v>
      </c>
      <c r="BF13" s="53" t="s">
        <v>53</v>
      </c>
      <c r="BG13" s="53" t="s">
        <v>53</v>
      </c>
      <c r="BH13" s="53" t="s">
        <v>53</v>
      </c>
      <c r="BI13" s="53" t="s">
        <v>53</v>
      </c>
      <c r="BJ13" s="53" t="s">
        <v>53</v>
      </c>
      <c r="BK13" s="53" t="s">
        <v>53</v>
      </c>
      <c r="BL13" s="53" t="s">
        <v>53</v>
      </c>
      <c r="BM13" s="53" t="s">
        <v>53</v>
      </c>
      <c r="BN13" s="53" t="s">
        <v>53</v>
      </c>
      <c r="BO13" s="53" t="s">
        <v>53</v>
      </c>
      <c r="BP13" s="53" t="s">
        <v>53</v>
      </c>
      <c r="BQ13" s="53" t="s">
        <v>53</v>
      </c>
      <c r="BR13" s="53" t="s">
        <v>53</v>
      </c>
      <c r="BS13" s="53" t="s">
        <v>53</v>
      </c>
      <c r="BT13" s="53" t="s">
        <v>53</v>
      </c>
      <c r="BU13" s="53" t="s">
        <v>53</v>
      </c>
      <c r="BV13" s="53"/>
      <c r="BW13" s="55"/>
      <c r="BX13" s="55"/>
    </row>
    <row r="14" spans="1:77" s="56" customFormat="1" ht="30" x14ac:dyDescent="0.25">
      <c r="A14" s="9">
        <v>2021</v>
      </c>
      <c r="B14" s="10" t="s">
        <v>443</v>
      </c>
      <c r="C14" s="56" t="s">
        <v>610</v>
      </c>
      <c r="D14" s="11">
        <v>145587</v>
      </c>
      <c r="E14" s="10">
        <v>10</v>
      </c>
      <c r="F14" s="11">
        <v>145587</v>
      </c>
      <c r="G14" s="11">
        <v>145587</v>
      </c>
      <c r="H14" s="10">
        <v>10</v>
      </c>
      <c r="I14" s="11">
        <v>147867</v>
      </c>
      <c r="J14" s="10">
        <v>2</v>
      </c>
      <c r="K14" s="10" t="s">
        <v>53</v>
      </c>
      <c r="L14" s="11">
        <v>15238.8</v>
      </c>
      <c r="M14" s="10" t="s">
        <v>48</v>
      </c>
      <c r="N14" s="10" t="s">
        <v>47</v>
      </c>
      <c r="O14" s="10" t="s">
        <v>47</v>
      </c>
      <c r="P14" s="10" t="s">
        <v>47</v>
      </c>
      <c r="Q14" s="10" t="s">
        <v>47</v>
      </c>
      <c r="R14" s="12" t="s">
        <v>569</v>
      </c>
      <c r="S14" s="53" t="s">
        <v>53</v>
      </c>
      <c r="T14" s="53" t="s">
        <v>53</v>
      </c>
      <c r="U14" s="53" t="s">
        <v>47</v>
      </c>
      <c r="V14" s="53" t="s">
        <v>53</v>
      </c>
      <c r="W14" s="53" t="s">
        <v>53</v>
      </c>
      <c r="X14" s="53" t="s">
        <v>47</v>
      </c>
      <c r="Y14" s="53" t="s">
        <v>47</v>
      </c>
      <c r="Z14" s="53" t="s">
        <v>53</v>
      </c>
      <c r="AA14" s="53" t="s">
        <v>53</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57</v>
      </c>
      <c r="BB14" s="53" t="s">
        <v>47</v>
      </c>
      <c r="BC14" s="53" t="s">
        <v>47</v>
      </c>
      <c r="BD14" s="53" t="s">
        <v>47</v>
      </c>
      <c r="BE14" s="53" t="s">
        <v>47</v>
      </c>
      <c r="BF14" s="53" t="s">
        <v>561</v>
      </c>
      <c r="BG14" s="53" t="s">
        <v>53</v>
      </c>
      <c r="BH14" s="53" t="s">
        <v>47</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4"/>
    </row>
    <row r="15" spans="1:77" s="56" customFormat="1" x14ac:dyDescent="0.25">
      <c r="A15" s="9">
        <v>2021</v>
      </c>
      <c r="B15" s="10" t="s">
        <v>157</v>
      </c>
      <c r="C15" s="10" t="s">
        <v>160</v>
      </c>
      <c r="D15" s="11">
        <v>121334</v>
      </c>
      <c r="E15" s="10"/>
      <c r="F15" s="11">
        <v>121334</v>
      </c>
      <c r="G15" s="11">
        <v>121334</v>
      </c>
      <c r="H15" s="10"/>
      <c r="I15" s="11">
        <v>121334</v>
      </c>
      <c r="J15" s="10"/>
      <c r="K15" s="10" t="s">
        <v>53</v>
      </c>
      <c r="L15" s="11">
        <v>24961</v>
      </c>
      <c r="M15" s="10" t="s">
        <v>48</v>
      </c>
      <c r="N15" s="10" t="s">
        <v>47</v>
      </c>
      <c r="O15" s="10" t="s">
        <v>47</v>
      </c>
      <c r="P15" s="10" t="s">
        <v>47</v>
      </c>
      <c r="Q15" s="10" t="s">
        <v>47</v>
      </c>
      <c r="R15" s="12"/>
      <c r="S15" s="51" t="s">
        <v>53</v>
      </c>
      <c r="T15" s="51" t="s">
        <v>47</v>
      </c>
      <c r="U15" s="51" t="s">
        <v>53</v>
      </c>
      <c r="V15" s="51" t="s">
        <v>53</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47</v>
      </c>
      <c r="BC15" s="51" t="s">
        <v>47</v>
      </c>
      <c r="BD15" s="51" t="s">
        <v>47</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2"/>
    </row>
    <row r="16" spans="1:77" s="56" customFormat="1" ht="30" x14ac:dyDescent="0.25">
      <c r="A16" s="9">
        <v>2020</v>
      </c>
      <c r="B16" s="10" t="s">
        <v>99</v>
      </c>
      <c r="C16" s="10" t="s">
        <v>578</v>
      </c>
      <c r="D16" s="11">
        <v>274018</v>
      </c>
      <c r="E16" s="10">
        <v>4</v>
      </c>
      <c r="F16" s="11">
        <f>D16*1.03</f>
        <v>282238.53999999998</v>
      </c>
      <c r="G16" s="11">
        <f>D16</f>
        <v>274018</v>
      </c>
      <c r="H16" s="10">
        <v>4</v>
      </c>
      <c r="I16" s="11">
        <f>F16+2500</f>
        <v>284738.53999999998</v>
      </c>
      <c r="J16" s="10">
        <v>1</v>
      </c>
      <c r="K16" s="10" t="s">
        <v>53</v>
      </c>
      <c r="L16" s="11">
        <v>47364</v>
      </c>
      <c r="M16" s="10" t="s">
        <v>48</v>
      </c>
      <c r="N16" s="10" t="s">
        <v>47</v>
      </c>
      <c r="O16" s="10" t="s">
        <v>47</v>
      </c>
      <c r="P16" s="10" t="s">
        <v>47</v>
      </c>
      <c r="Q16" s="10" t="s">
        <v>47</v>
      </c>
      <c r="R16" s="57" t="s">
        <v>109</v>
      </c>
      <c r="S16" s="53" t="s">
        <v>53</v>
      </c>
      <c r="T16" s="53" t="s">
        <v>53</v>
      </c>
      <c r="U16" s="53" t="s">
        <v>47</v>
      </c>
      <c r="V16" s="53" t="s">
        <v>53</v>
      </c>
      <c r="W16" s="53" t="s">
        <v>53</v>
      </c>
      <c r="X16" s="53" t="s">
        <v>47</v>
      </c>
      <c r="Y16" s="53" t="s">
        <v>47</v>
      </c>
      <c r="Z16" s="53" t="s">
        <v>47</v>
      </c>
      <c r="AA16" s="53" t="s">
        <v>53</v>
      </c>
      <c r="AB16" s="53" t="s">
        <v>53</v>
      </c>
      <c r="AC16" s="53" t="s">
        <v>53</v>
      </c>
      <c r="AD16" s="53" t="s">
        <v>53</v>
      </c>
      <c r="AE16" s="53" t="s">
        <v>53</v>
      </c>
      <c r="AF16" s="53" t="s">
        <v>53</v>
      </c>
      <c r="AG16" s="53" t="s">
        <v>53</v>
      </c>
      <c r="AH16" s="53" t="s">
        <v>53</v>
      </c>
      <c r="AI16" s="53" t="s">
        <v>53</v>
      </c>
      <c r="AJ16" s="53" t="s">
        <v>53</v>
      </c>
      <c r="AK16" s="53" t="s">
        <v>53</v>
      </c>
      <c r="AL16" s="53" t="s">
        <v>53</v>
      </c>
      <c r="AM16" s="53" t="s">
        <v>53</v>
      </c>
      <c r="AN16" s="53" t="s">
        <v>53</v>
      </c>
      <c r="AO16" s="53" t="s">
        <v>53</v>
      </c>
      <c r="AP16" s="53" t="s">
        <v>53</v>
      </c>
      <c r="AQ16" s="53" t="s">
        <v>53</v>
      </c>
      <c r="AR16" s="53" t="s">
        <v>53</v>
      </c>
      <c r="AS16" s="53" t="s">
        <v>53</v>
      </c>
      <c r="AT16" s="53" t="s">
        <v>53</v>
      </c>
      <c r="AU16" s="53" t="s">
        <v>53</v>
      </c>
      <c r="AV16" s="53" t="s">
        <v>53</v>
      </c>
      <c r="AW16" s="53" t="s">
        <v>53</v>
      </c>
      <c r="AX16" s="53" t="s">
        <v>53</v>
      </c>
      <c r="AY16" s="53" t="s">
        <v>53</v>
      </c>
      <c r="AZ16" s="53" t="s">
        <v>53</v>
      </c>
      <c r="BA16" s="53" t="s">
        <v>53</v>
      </c>
      <c r="BB16" s="53" t="s">
        <v>53</v>
      </c>
      <c r="BC16" s="53" t="s">
        <v>53</v>
      </c>
      <c r="BD16" s="53" t="s">
        <v>53</v>
      </c>
      <c r="BE16" s="53" t="s">
        <v>47</v>
      </c>
      <c r="BF16" s="53" t="s">
        <v>53</v>
      </c>
      <c r="BG16" s="53" t="s">
        <v>53</v>
      </c>
      <c r="BH16" s="53" t="s">
        <v>53</v>
      </c>
      <c r="BI16" s="53" t="s">
        <v>53</v>
      </c>
      <c r="BJ16" s="53" t="s">
        <v>53</v>
      </c>
      <c r="BK16" s="53" t="s">
        <v>53</v>
      </c>
      <c r="BL16" s="53" t="s">
        <v>53</v>
      </c>
      <c r="BM16" s="53" t="s">
        <v>53</v>
      </c>
      <c r="BN16" s="53" t="s">
        <v>53</v>
      </c>
      <c r="BO16" s="53" t="s">
        <v>53</v>
      </c>
      <c r="BP16" s="53" t="s">
        <v>53</v>
      </c>
      <c r="BQ16" s="53" t="s">
        <v>53</v>
      </c>
      <c r="BR16" s="53" t="s">
        <v>53</v>
      </c>
      <c r="BS16" s="53" t="s">
        <v>53</v>
      </c>
      <c r="BT16" s="53" t="s">
        <v>53</v>
      </c>
      <c r="BU16" s="53" t="s">
        <v>53</v>
      </c>
      <c r="BV16" s="54"/>
      <c r="BW16" s="55"/>
      <c r="BX16" s="55"/>
      <c r="BY16" s="55"/>
    </row>
    <row r="17" spans="1:76" s="56" customFormat="1" x14ac:dyDescent="0.25">
      <c r="A17" s="9">
        <v>2021</v>
      </c>
      <c r="B17" s="10" t="s">
        <v>140</v>
      </c>
      <c r="C17" s="10" t="s">
        <v>341</v>
      </c>
      <c r="D17" s="11">
        <v>205824</v>
      </c>
      <c r="E17" s="10"/>
      <c r="F17" s="11">
        <v>205824</v>
      </c>
      <c r="G17" s="11">
        <v>205824</v>
      </c>
      <c r="H17" s="10"/>
      <c r="I17" s="11">
        <v>205824</v>
      </c>
      <c r="J17" s="10">
        <v>2</v>
      </c>
      <c r="K17" s="10" t="s">
        <v>47</v>
      </c>
      <c r="L17" s="11">
        <v>26140</v>
      </c>
      <c r="M17" s="10" t="s">
        <v>48</v>
      </c>
      <c r="N17" s="10" t="s">
        <v>47</v>
      </c>
      <c r="O17" s="10" t="s">
        <v>47</v>
      </c>
      <c r="P17" s="10" t="s">
        <v>47</v>
      </c>
      <c r="Q17" s="10" t="s">
        <v>47</v>
      </c>
      <c r="R17" s="57" t="s">
        <v>109</v>
      </c>
      <c r="S17" s="51" t="s">
        <v>53</v>
      </c>
      <c r="T17" s="51" t="s">
        <v>53</v>
      </c>
      <c r="U17" s="51" t="s">
        <v>47</v>
      </c>
      <c r="V17" s="51" t="s">
        <v>53</v>
      </c>
      <c r="W17" s="51" t="s">
        <v>53</v>
      </c>
      <c r="X17" s="51" t="s">
        <v>47</v>
      </c>
      <c r="Y17" s="51" t="s">
        <v>47</v>
      </c>
      <c r="Z17" s="51" t="s">
        <v>53</v>
      </c>
      <c r="AA17" s="51" t="s">
        <v>53</v>
      </c>
      <c r="AB17" s="51" t="s">
        <v>53</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53</v>
      </c>
      <c r="AT17" s="51" t="s">
        <v>53</v>
      </c>
      <c r="AU17" s="51" t="s">
        <v>53</v>
      </c>
      <c r="AV17" s="51" t="s">
        <v>53</v>
      </c>
      <c r="AW17" s="51" t="s">
        <v>53</v>
      </c>
      <c r="AX17" s="51" t="s">
        <v>53</v>
      </c>
      <c r="AY17" s="51" t="s">
        <v>53</v>
      </c>
      <c r="AZ17" s="51" t="s">
        <v>53</v>
      </c>
      <c r="BA17" s="51" t="s">
        <v>53</v>
      </c>
      <c r="BB17" s="51" t="s">
        <v>47</v>
      </c>
      <c r="BC17" s="51" t="s">
        <v>47</v>
      </c>
      <c r="BD17" s="51" t="s">
        <v>47</v>
      </c>
      <c r="BE17" s="51" t="s">
        <v>53</v>
      </c>
      <c r="BF17" s="51" t="s">
        <v>53</v>
      </c>
      <c r="BG17" s="51" t="s">
        <v>53</v>
      </c>
      <c r="BH17" s="51" t="s">
        <v>53</v>
      </c>
      <c r="BI17" s="51" t="s">
        <v>53</v>
      </c>
      <c r="BJ17" s="51" t="s">
        <v>53</v>
      </c>
      <c r="BK17" s="51" t="s">
        <v>53</v>
      </c>
      <c r="BL17" s="51" t="s">
        <v>53</v>
      </c>
      <c r="BM17" s="51" t="s">
        <v>53</v>
      </c>
      <c r="BN17" s="51" t="s">
        <v>53</v>
      </c>
      <c r="BO17" s="51" t="s">
        <v>53</v>
      </c>
      <c r="BP17" s="51" t="s">
        <v>53</v>
      </c>
      <c r="BQ17" s="51" t="s">
        <v>53</v>
      </c>
      <c r="BR17" s="51" t="s">
        <v>53</v>
      </c>
      <c r="BS17" s="51" t="s">
        <v>53</v>
      </c>
      <c r="BT17" s="51" t="s">
        <v>53</v>
      </c>
      <c r="BU17" s="51" t="s">
        <v>53</v>
      </c>
      <c r="BV17" s="51"/>
      <c r="BW17" s="47"/>
    </row>
    <row r="18" spans="1:76" s="56" customFormat="1" x14ac:dyDescent="0.25">
      <c r="A18" s="9">
        <v>2021</v>
      </c>
      <c r="B18" s="10" t="s">
        <v>141</v>
      </c>
      <c r="C18" s="10" t="s">
        <v>585</v>
      </c>
      <c r="D18" s="11">
        <v>217452</v>
      </c>
      <c r="E18" s="10"/>
      <c r="F18" s="11">
        <v>217452</v>
      </c>
      <c r="G18" s="11">
        <v>217452</v>
      </c>
      <c r="H18" s="10"/>
      <c r="I18" s="11">
        <v>217452</v>
      </c>
      <c r="J18" s="10">
        <v>0</v>
      </c>
      <c r="K18" s="10" t="s">
        <v>53</v>
      </c>
      <c r="L18" s="11">
        <v>26806</v>
      </c>
      <c r="M18" s="10" t="s">
        <v>57</v>
      </c>
      <c r="N18" s="10" t="s">
        <v>47</v>
      </c>
      <c r="O18" s="10" t="s">
        <v>47</v>
      </c>
      <c r="P18" s="10" t="s">
        <v>47</v>
      </c>
      <c r="Q18" s="10" t="s">
        <v>47</v>
      </c>
      <c r="R18" s="89" t="s">
        <v>383</v>
      </c>
      <c r="S18" s="51" t="s">
        <v>53</v>
      </c>
      <c r="T18" s="51" t="s">
        <v>53</v>
      </c>
      <c r="U18" s="51" t="s">
        <v>47</v>
      </c>
      <c r="V18" s="51" t="s">
        <v>53</v>
      </c>
      <c r="W18" s="51" t="s">
        <v>53</v>
      </c>
      <c r="X18" s="51" t="s">
        <v>47</v>
      </c>
      <c r="Y18" s="51" t="s">
        <v>47</v>
      </c>
      <c r="Z18" s="51" t="s">
        <v>47</v>
      </c>
      <c r="AA18" s="51" t="s">
        <v>53</v>
      </c>
      <c r="AB18" s="51" t="s">
        <v>53</v>
      </c>
      <c r="AC18" s="51" t="s">
        <v>53</v>
      </c>
      <c r="AD18" s="51" t="s">
        <v>53</v>
      </c>
      <c r="AE18" s="51" t="s">
        <v>53</v>
      </c>
      <c r="AF18" s="51" t="s">
        <v>53</v>
      </c>
      <c r="AG18" s="51" t="s">
        <v>53</v>
      </c>
      <c r="AH18" s="51" t="s">
        <v>53</v>
      </c>
      <c r="AI18" s="51" t="s">
        <v>53</v>
      </c>
      <c r="AJ18" s="51" t="s">
        <v>53</v>
      </c>
      <c r="AK18" s="51" t="s">
        <v>53</v>
      </c>
      <c r="AL18" s="51" t="s">
        <v>53</v>
      </c>
      <c r="AM18" s="51" t="s">
        <v>53</v>
      </c>
      <c r="AN18" s="51" t="s">
        <v>53</v>
      </c>
      <c r="AO18" s="51" t="s">
        <v>53</v>
      </c>
      <c r="AP18" s="51" t="s">
        <v>53</v>
      </c>
      <c r="AQ18" s="51" t="s">
        <v>53</v>
      </c>
      <c r="AR18" s="51" t="s">
        <v>53</v>
      </c>
      <c r="AS18" s="51" t="s">
        <v>53</v>
      </c>
      <c r="AT18" s="51" t="s">
        <v>53</v>
      </c>
      <c r="AU18" s="51" t="s">
        <v>53</v>
      </c>
      <c r="AV18" s="51" t="s">
        <v>53</v>
      </c>
      <c r="AW18" s="51" t="s">
        <v>53</v>
      </c>
      <c r="AX18" s="51" t="s">
        <v>53</v>
      </c>
      <c r="AY18" s="51" t="s">
        <v>53</v>
      </c>
      <c r="AZ18" s="51" t="s">
        <v>53</v>
      </c>
      <c r="BA18" s="51" t="s">
        <v>53</v>
      </c>
      <c r="BB18" s="51" t="s">
        <v>47</v>
      </c>
      <c r="BC18" s="51" t="s">
        <v>53</v>
      </c>
      <c r="BD18" s="51" t="s">
        <v>47</v>
      </c>
      <c r="BE18" s="51" t="s">
        <v>47</v>
      </c>
      <c r="BF18" s="51" t="s">
        <v>53</v>
      </c>
      <c r="BG18" s="51" t="s">
        <v>53</v>
      </c>
      <c r="BH18" s="51" t="s">
        <v>53</v>
      </c>
      <c r="BI18" s="51" t="s">
        <v>53</v>
      </c>
      <c r="BJ18" s="51" t="s">
        <v>53</v>
      </c>
      <c r="BK18" s="51" t="s">
        <v>53</v>
      </c>
      <c r="BL18" s="51" t="s">
        <v>53</v>
      </c>
      <c r="BM18" s="51" t="s">
        <v>53</v>
      </c>
      <c r="BN18" s="51" t="s">
        <v>53</v>
      </c>
      <c r="BO18" s="51" t="s">
        <v>53</v>
      </c>
      <c r="BP18" s="51" t="s">
        <v>53</v>
      </c>
      <c r="BQ18" s="51" t="s">
        <v>53</v>
      </c>
      <c r="BR18" s="51" t="s">
        <v>53</v>
      </c>
      <c r="BS18" s="51" t="s">
        <v>53</v>
      </c>
      <c r="BT18" s="51" t="s">
        <v>53</v>
      </c>
      <c r="BU18" s="51" t="s">
        <v>53</v>
      </c>
      <c r="BV18" s="52"/>
      <c r="BW18" s="47"/>
      <c r="BX18" s="47"/>
    </row>
    <row r="19" spans="1:76" s="56" customFormat="1" ht="30" x14ac:dyDescent="0.25">
      <c r="A19" s="9">
        <v>2021</v>
      </c>
      <c r="B19" s="10" t="s">
        <v>67</v>
      </c>
      <c r="C19" s="10" t="s">
        <v>715</v>
      </c>
      <c r="D19" s="11">
        <v>127811</v>
      </c>
      <c r="E19" s="10">
        <v>25</v>
      </c>
      <c r="F19" s="11">
        <v>138036</v>
      </c>
      <c r="G19" s="11">
        <v>127811</v>
      </c>
      <c r="H19" s="10">
        <v>25</v>
      </c>
      <c r="I19" s="11">
        <v>138036</v>
      </c>
      <c r="J19" s="10">
        <v>1</v>
      </c>
      <c r="K19" s="10" t="s">
        <v>47</v>
      </c>
      <c r="L19" s="11">
        <v>14748</v>
      </c>
      <c r="M19" s="10" t="s">
        <v>48</v>
      </c>
      <c r="N19" s="10" t="s">
        <v>47</v>
      </c>
      <c r="O19" s="10" t="s">
        <v>47</v>
      </c>
      <c r="P19" s="10" t="s">
        <v>47</v>
      </c>
      <c r="Q19" s="10" t="s">
        <v>47</v>
      </c>
      <c r="R19" s="12"/>
      <c r="S19" s="51" t="s">
        <v>53</v>
      </c>
      <c r="T19" s="51" t="s">
        <v>53</v>
      </c>
      <c r="U19" s="51" t="s">
        <v>47</v>
      </c>
      <c r="V19" s="51" t="s">
        <v>53</v>
      </c>
      <c r="W19" s="51" t="s">
        <v>53</v>
      </c>
      <c r="X19" s="51" t="s">
        <v>47</v>
      </c>
      <c r="Y19" s="51" t="s">
        <v>47</v>
      </c>
      <c r="Z19" s="51" t="s">
        <v>53</v>
      </c>
      <c r="AA19" s="51" t="s">
        <v>53</v>
      </c>
      <c r="AB19" s="51" t="s">
        <v>53</v>
      </c>
      <c r="AC19" s="51" t="s">
        <v>53</v>
      </c>
      <c r="AD19" s="51" t="s">
        <v>53</v>
      </c>
      <c r="AE19" s="51" t="s">
        <v>53</v>
      </c>
      <c r="AF19" s="51" t="s">
        <v>53</v>
      </c>
      <c r="AG19" s="51" t="s">
        <v>53</v>
      </c>
      <c r="AH19" s="51" t="s">
        <v>53</v>
      </c>
      <c r="AI19" s="51" t="s">
        <v>53</v>
      </c>
      <c r="AJ19" s="51" t="s">
        <v>53</v>
      </c>
      <c r="AK19" s="51" t="s">
        <v>53</v>
      </c>
      <c r="AL19" s="51" t="s">
        <v>53</v>
      </c>
      <c r="AM19" s="51" t="s">
        <v>53</v>
      </c>
      <c r="AN19" s="51" t="s">
        <v>53</v>
      </c>
      <c r="AO19" s="51" t="s">
        <v>53</v>
      </c>
      <c r="AP19" s="51" t="s">
        <v>53</v>
      </c>
      <c r="AQ19" s="51" t="s">
        <v>53</v>
      </c>
      <c r="AR19" s="51" t="s">
        <v>53</v>
      </c>
      <c r="AS19" s="51" t="s">
        <v>53</v>
      </c>
      <c r="AT19" s="51" t="s">
        <v>53</v>
      </c>
      <c r="AU19" s="51" t="s">
        <v>53</v>
      </c>
      <c r="AV19" s="51" t="s">
        <v>53</v>
      </c>
      <c r="AW19" s="51" t="s">
        <v>53</v>
      </c>
      <c r="AX19" s="51" t="s">
        <v>53</v>
      </c>
      <c r="AY19" s="51" t="s">
        <v>53</v>
      </c>
      <c r="AZ19" s="51" t="s">
        <v>53</v>
      </c>
      <c r="BA19" s="51" t="s">
        <v>53</v>
      </c>
      <c r="BB19" s="51" t="s">
        <v>47</v>
      </c>
      <c r="BC19" s="51" t="s">
        <v>47</v>
      </c>
      <c r="BD19" s="51" t="s">
        <v>53</v>
      </c>
      <c r="BE19" s="51" t="s">
        <v>53</v>
      </c>
      <c r="BF19" s="51" t="s">
        <v>53</v>
      </c>
      <c r="BG19" s="51" t="s">
        <v>53</v>
      </c>
      <c r="BH19" s="51" t="s">
        <v>47</v>
      </c>
      <c r="BI19" s="51" t="s">
        <v>53</v>
      </c>
      <c r="BJ19" s="51" t="s">
        <v>53</v>
      </c>
      <c r="BK19" s="51" t="s">
        <v>53</v>
      </c>
      <c r="BL19" s="51" t="s">
        <v>53</v>
      </c>
      <c r="BM19" s="51" t="s">
        <v>53</v>
      </c>
      <c r="BN19" s="51" t="s">
        <v>53</v>
      </c>
      <c r="BO19" s="51" t="s">
        <v>53</v>
      </c>
      <c r="BP19" s="51" t="s">
        <v>53</v>
      </c>
      <c r="BQ19" s="51" t="s">
        <v>53</v>
      </c>
      <c r="BR19" s="51" t="s">
        <v>53</v>
      </c>
      <c r="BS19" s="51" t="s">
        <v>53</v>
      </c>
      <c r="BT19" s="51" t="s">
        <v>53</v>
      </c>
      <c r="BU19" s="51" t="s">
        <v>53</v>
      </c>
      <c r="BV19" s="52"/>
    </row>
    <row r="20" spans="1:76" s="56" customFormat="1" ht="30" x14ac:dyDescent="0.25">
      <c r="A20" s="9">
        <v>2021</v>
      </c>
      <c r="B20" s="10" t="s">
        <v>495</v>
      </c>
      <c r="C20" s="10" t="s">
        <v>104</v>
      </c>
      <c r="D20" s="22">
        <v>147240</v>
      </c>
      <c r="E20" s="10">
        <v>30</v>
      </c>
      <c r="F20" s="22">
        <v>152697.35999999999</v>
      </c>
      <c r="G20" s="22">
        <v>147240</v>
      </c>
      <c r="H20" s="10">
        <v>30</v>
      </c>
      <c r="I20" s="22">
        <v>158413.32</v>
      </c>
      <c r="J20" s="10">
        <v>0</v>
      </c>
      <c r="K20" s="10" t="s">
        <v>53</v>
      </c>
      <c r="L20" s="22">
        <v>23751.72</v>
      </c>
      <c r="M20" s="10" t="s">
        <v>48</v>
      </c>
      <c r="N20" s="10" t="s">
        <v>47</v>
      </c>
      <c r="O20" s="10" t="s">
        <v>47</v>
      </c>
      <c r="P20" s="10" t="s">
        <v>47</v>
      </c>
      <c r="Q20" s="10" t="s">
        <v>47</v>
      </c>
      <c r="R20" s="12"/>
      <c r="S20" s="53" t="s">
        <v>53</v>
      </c>
      <c r="T20" s="53" t="s">
        <v>53</v>
      </c>
      <c r="U20" s="53" t="s">
        <v>47</v>
      </c>
      <c r="V20" s="53" t="s">
        <v>53</v>
      </c>
      <c r="W20" s="53" t="s">
        <v>53</v>
      </c>
      <c r="X20" s="53" t="s">
        <v>47</v>
      </c>
      <c r="Y20" s="53" t="s">
        <v>47</v>
      </c>
      <c r="Z20" s="53" t="s">
        <v>53</v>
      </c>
      <c r="AA20" s="53" t="s">
        <v>53</v>
      </c>
      <c r="AB20" s="53" t="s">
        <v>53</v>
      </c>
      <c r="AC20" s="53" t="s">
        <v>53</v>
      </c>
      <c r="AD20" s="53" t="s">
        <v>53</v>
      </c>
      <c r="AE20" s="53" t="s">
        <v>53</v>
      </c>
      <c r="AF20" s="53" t="s">
        <v>53</v>
      </c>
      <c r="AG20" s="53" t="s">
        <v>53</v>
      </c>
      <c r="AH20" s="53" t="s">
        <v>53</v>
      </c>
      <c r="AI20" s="53" t="s">
        <v>53</v>
      </c>
      <c r="AJ20" s="53" t="s">
        <v>53</v>
      </c>
      <c r="AK20" s="53" t="s">
        <v>53</v>
      </c>
      <c r="AL20" s="53" t="s">
        <v>53</v>
      </c>
      <c r="AM20" s="53" t="s">
        <v>53</v>
      </c>
      <c r="AN20" s="53" t="s">
        <v>53</v>
      </c>
      <c r="AO20" s="53" t="s">
        <v>53</v>
      </c>
      <c r="AP20" s="53" t="s">
        <v>53</v>
      </c>
      <c r="AQ20" s="53" t="s">
        <v>53</v>
      </c>
      <c r="AR20" s="53" t="s">
        <v>53</v>
      </c>
      <c r="AS20" s="53" t="s">
        <v>53</v>
      </c>
      <c r="AT20" s="53" t="s">
        <v>53</v>
      </c>
      <c r="AU20" s="53" t="s">
        <v>53</v>
      </c>
      <c r="AV20" s="53" t="s">
        <v>53</v>
      </c>
      <c r="AW20" s="53" t="s">
        <v>53</v>
      </c>
      <c r="AX20" s="53" t="s">
        <v>53</v>
      </c>
      <c r="AY20" s="53" t="s">
        <v>53</v>
      </c>
      <c r="AZ20" s="53" t="s">
        <v>53</v>
      </c>
      <c r="BA20" s="53" t="s">
        <v>53</v>
      </c>
      <c r="BB20" s="53" t="s">
        <v>47</v>
      </c>
      <c r="BC20" s="53" t="s">
        <v>47</v>
      </c>
      <c r="BD20" s="53" t="s">
        <v>47</v>
      </c>
      <c r="BE20" s="53" t="s">
        <v>47</v>
      </c>
      <c r="BF20" s="53" t="s">
        <v>53</v>
      </c>
      <c r="BG20" s="53" t="s">
        <v>53</v>
      </c>
      <c r="BH20" s="53" t="s">
        <v>47</v>
      </c>
      <c r="BI20" s="53" t="s">
        <v>53</v>
      </c>
      <c r="BJ20" s="53" t="s">
        <v>53</v>
      </c>
      <c r="BK20" s="53" t="s">
        <v>53</v>
      </c>
      <c r="BL20" s="53" t="s">
        <v>53</v>
      </c>
      <c r="BM20" s="53" t="s">
        <v>53</v>
      </c>
      <c r="BN20" s="53" t="s">
        <v>53</v>
      </c>
      <c r="BO20" s="53" t="s">
        <v>53</v>
      </c>
      <c r="BP20" s="53" t="s">
        <v>53</v>
      </c>
      <c r="BQ20" s="53" t="s">
        <v>53</v>
      </c>
      <c r="BR20" s="53" t="s">
        <v>53</v>
      </c>
      <c r="BS20" s="53" t="s">
        <v>53</v>
      </c>
      <c r="BT20" s="53" t="s">
        <v>53</v>
      </c>
      <c r="BU20" s="53" t="s">
        <v>53</v>
      </c>
      <c r="BV20" s="53" t="s">
        <v>105</v>
      </c>
      <c r="BW20" s="55"/>
    </row>
    <row r="21" spans="1:76" s="31" customFormat="1" x14ac:dyDescent="0.25">
      <c r="A21" s="32">
        <v>2018</v>
      </c>
      <c r="B21" s="38" t="s">
        <v>595</v>
      </c>
      <c r="C21" s="47" t="s">
        <v>476</v>
      </c>
      <c r="D21" s="49">
        <v>202148</v>
      </c>
      <c r="E21" s="38">
        <v>20</v>
      </c>
      <c r="F21" s="49">
        <v>202148</v>
      </c>
      <c r="G21" s="49">
        <v>202148</v>
      </c>
      <c r="H21" s="38">
        <v>20</v>
      </c>
      <c r="I21" s="49">
        <v>202148</v>
      </c>
      <c r="J21" s="38">
        <v>1</v>
      </c>
      <c r="K21" s="38" t="s">
        <v>47</v>
      </c>
      <c r="L21" s="49">
        <v>18756</v>
      </c>
      <c r="M21" s="38">
        <v>3</v>
      </c>
      <c r="N21" s="38" t="s">
        <v>47</v>
      </c>
      <c r="O21" s="38" t="s">
        <v>47</v>
      </c>
      <c r="P21" s="38" t="s">
        <v>47</v>
      </c>
      <c r="Q21" s="38" t="s">
        <v>47</v>
      </c>
      <c r="R21" s="50"/>
      <c r="S21" s="51" t="s">
        <v>53</v>
      </c>
      <c r="T21" s="51" t="s">
        <v>53</v>
      </c>
      <c r="U21" s="51" t="s">
        <v>47</v>
      </c>
      <c r="V21" s="51" t="s">
        <v>53</v>
      </c>
      <c r="W21" s="51" t="s">
        <v>53</v>
      </c>
      <c r="X21" s="51" t="s">
        <v>47</v>
      </c>
      <c r="Y21" s="51" t="s">
        <v>47</v>
      </c>
      <c r="Z21" s="51" t="s">
        <v>53</v>
      </c>
      <c r="AA21" s="51" t="s">
        <v>47</v>
      </c>
      <c r="AB21" s="51" t="s">
        <v>53</v>
      </c>
      <c r="AC21" s="51" t="s">
        <v>53</v>
      </c>
      <c r="AD21" s="51" t="s">
        <v>53</v>
      </c>
      <c r="AE21" s="51" t="s">
        <v>53</v>
      </c>
      <c r="AF21" s="51" t="s">
        <v>53</v>
      </c>
      <c r="AG21" s="51" t="s">
        <v>53</v>
      </c>
      <c r="AH21" s="51" t="s">
        <v>53</v>
      </c>
      <c r="AI21" s="51" t="s">
        <v>53</v>
      </c>
      <c r="AJ21" s="51" t="s">
        <v>53</v>
      </c>
      <c r="AK21" s="51" t="s">
        <v>53</v>
      </c>
      <c r="AL21" s="51" t="s">
        <v>53</v>
      </c>
      <c r="AM21" s="51" t="s">
        <v>47</v>
      </c>
      <c r="AN21" s="51" t="s">
        <v>53</v>
      </c>
      <c r="AO21" s="51" t="s">
        <v>53</v>
      </c>
      <c r="AP21" s="51" t="s">
        <v>53</v>
      </c>
      <c r="AQ21" s="51" t="s">
        <v>53</v>
      </c>
      <c r="AR21" s="51" t="s">
        <v>53</v>
      </c>
      <c r="AS21" s="51" t="s">
        <v>53</v>
      </c>
      <c r="AT21" s="51" t="s">
        <v>53</v>
      </c>
      <c r="AU21" s="51" t="s">
        <v>53</v>
      </c>
      <c r="AV21" s="51" t="s">
        <v>53</v>
      </c>
      <c r="AW21" s="51" t="s">
        <v>53</v>
      </c>
      <c r="AX21" s="51" t="s">
        <v>53</v>
      </c>
      <c r="AY21" s="51" t="s">
        <v>53</v>
      </c>
      <c r="AZ21" s="51" t="s">
        <v>53</v>
      </c>
      <c r="BA21" s="51" t="s">
        <v>53</v>
      </c>
      <c r="BB21" s="51" t="s">
        <v>47</v>
      </c>
      <c r="BC21" s="51" t="s">
        <v>47</v>
      </c>
      <c r="BD21" s="51" t="s">
        <v>47</v>
      </c>
      <c r="BE21" s="51" t="s">
        <v>47</v>
      </c>
      <c r="BF21" s="51" t="s">
        <v>47</v>
      </c>
      <c r="BG21" s="51" t="s">
        <v>47</v>
      </c>
      <c r="BH21" s="51" t="s">
        <v>47</v>
      </c>
      <c r="BI21" s="51" t="s">
        <v>53</v>
      </c>
      <c r="BJ21" s="51" t="s">
        <v>53</v>
      </c>
      <c r="BK21" s="51" t="s">
        <v>53</v>
      </c>
      <c r="BL21" s="51" t="s">
        <v>53</v>
      </c>
      <c r="BM21" s="51" t="s">
        <v>53</v>
      </c>
      <c r="BN21" s="51" t="s">
        <v>53</v>
      </c>
      <c r="BO21" s="51" t="s">
        <v>53</v>
      </c>
      <c r="BP21" s="51" t="s">
        <v>53</v>
      </c>
      <c r="BQ21" s="51" t="s">
        <v>53</v>
      </c>
      <c r="BR21" s="51" t="s">
        <v>53</v>
      </c>
      <c r="BS21" s="51" t="s">
        <v>53</v>
      </c>
      <c r="BT21" s="51" t="s">
        <v>53</v>
      </c>
      <c r="BU21" s="51" t="s">
        <v>53</v>
      </c>
      <c r="BV21" s="51"/>
      <c r="BW21" s="47"/>
    </row>
    <row r="22" spans="1:76" s="56" customFormat="1" x14ac:dyDescent="0.25">
      <c r="A22" s="9">
        <v>2021</v>
      </c>
      <c r="B22" s="10" t="s">
        <v>633</v>
      </c>
      <c r="C22" s="47" t="s">
        <v>635</v>
      </c>
      <c r="D22" s="11">
        <v>155802</v>
      </c>
      <c r="E22" s="10">
        <v>15</v>
      </c>
      <c r="F22" s="11">
        <v>156802</v>
      </c>
      <c r="G22" s="11">
        <v>155802</v>
      </c>
      <c r="H22" s="10">
        <v>15</v>
      </c>
      <c r="I22" s="11">
        <v>158302</v>
      </c>
      <c r="J22" s="10">
        <v>2</v>
      </c>
      <c r="K22" s="10" t="s">
        <v>47</v>
      </c>
      <c r="L22" s="11">
        <v>30240</v>
      </c>
      <c r="M22" s="10" t="s">
        <v>48</v>
      </c>
      <c r="N22" s="10" t="s">
        <v>47</v>
      </c>
      <c r="O22" s="10" t="s">
        <v>47</v>
      </c>
      <c r="P22" s="10" t="s">
        <v>47</v>
      </c>
      <c r="Q22" s="10" t="s">
        <v>47</v>
      </c>
      <c r="R22" s="12"/>
      <c r="S22" s="53" t="s">
        <v>53</v>
      </c>
      <c r="T22" s="53" t="s">
        <v>53</v>
      </c>
      <c r="U22" s="53" t="s">
        <v>47</v>
      </c>
      <c r="V22" s="53" t="s">
        <v>53</v>
      </c>
      <c r="W22" s="53" t="s">
        <v>53</v>
      </c>
      <c r="X22" s="53" t="s">
        <v>47</v>
      </c>
      <c r="Y22" s="53" t="s">
        <v>47</v>
      </c>
      <c r="Z22" s="53" t="s">
        <v>53</v>
      </c>
      <c r="AA22" s="53" t="s">
        <v>53</v>
      </c>
      <c r="AB22" s="53" t="s">
        <v>53</v>
      </c>
      <c r="AC22" s="53" t="s">
        <v>53</v>
      </c>
      <c r="AD22" s="53" t="s">
        <v>53</v>
      </c>
      <c r="AE22" s="53" t="s">
        <v>53</v>
      </c>
      <c r="AF22" s="53" t="s">
        <v>53</v>
      </c>
      <c r="AG22" s="53" t="s">
        <v>53</v>
      </c>
      <c r="AH22" s="53" t="s">
        <v>53</v>
      </c>
      <c r="AI22" s="53" t="s">
        <v>53</v>
      </c>
      <c r="AJ22" s="53" t="s">
        <v>53</v>
      </c>
      <c r="AK22" s="53" t="s">
        <v>53</v>
      </c>
      <c r="AL22" s="53" t="s">
        <v>53</v>
      </c>
      <c r="AM22" s="53" t="s">
        <v>47</v>
      </c>
      <c r="AN22" s="53" t="s">
        <v>53</v>
      </c>
      <c r="AO22" s="53" t="s">
        <v>53</v>
      </c>
      <c r="AP22" s="53" t="s">
        <v>53</v>
      </c>
      <c r="AQ22" s="53" t="s">
        <v>53</v>
      </c>
      <c r="AR22" s="53" t="s">
        <v>53</v>
      </c>
      <c r="AS22" s="53" t="s">
        <v>53</v>
      </c>
      <c r="AT22" s="53" t="s">
        <v>53</v>
      </c>
      <c r="AU22" s="53" t="s">
        <v>53</v>
      </c>
      <c r="AV22" s="53" t="s">
        <v>53</v>
      </c>
      <c r="AW22" s="53" t="s">
        <v>53</v>
      </c>
      <c r="AX22" s="53" t="s">
        <v>53</v>
      </c>
      <c r="AY22" s="53" t="s">
        <v>53</v>
      </c>
      <c r="AZ22" s="53" t="s">
        <v>53</v>
      </c>
      <c r="BA22" s="53" t="s">
        <v>53</v>
      </c>
      <c r="BB22" s="53" t="s">
        <v>47</v>
      </c>
      <c r="BC22" s="53" t="s">
        <v>47</v>
      </c>
      <c r="BD22" s="53" t="s">
        <v>47</v>
      </c>
      <c r="BE22" s="53" t="s">
        <v>47</v>
      </c>
      <c r="BF22" s="53" t="s">
        <v>53</v>
      </c>
      <c r="BG22" s="53" t="s">
        <v>53</v>
      </c>
      <c r="BH22" s="53" t="s">
        <v>53</v>
      </c>
      <c r="BI22" s="53" t="s">
        <v>53</v>
      </c>
      <c r="BJ22" s="53" t="s">
        <v>53</v>
      </c>
      <c r="BK22" s="53" t="s">
        <v>53</v>
      </c>
      <c r="BL22" s="53" t="s">
        <v>53</v>
      </c>
      <c r="BM22" s="53" t="s">
        <v>53</v>
      </c>
      <c r="BN22" s="53" t="s">
        <v>53</v>
      </c>
      <c r="BO22" s="53" t="s">
        <v>53</v>
      </c>
      <c r="BP22" s="53" t="s">
        <v>53</v>
      </c>
      <c r="BQ22" s="53" t="s">
        <v>53</v>
      </c>
      <c r="BR22" s="53" t="s">
        <v>53</v>
      </c>
      <c r="BS22" s="53" t="s">
        <v>53</v>
      </c>
      <c r="BT22" s="53" t="s">
        <v>53</v>
      </c>
      <c r="BU22" s="53" t="s">
        <v>53</v>
      </c>
      <c r="BV22" s="54"/>
      <c r="BW22" s="55"/>
    </row>
    <row r="23" spans="1:76" s="56" customFormat="1" ht="15.75" customHeight="1" x14ac:dyDescent="0.25">
      <c r="A23" s="9">
        <v>2021</v>
      </c>
      <c r="B23" s="10" t="s">
        <v>167</v>
      </c>
      <c r="C23" s="10" t="s">
        <v>168</v>
      </c>
      <c r="D23" s="11">
        <v>144540</v>
      </c>
      <c r="E23" s="10">
        <v>40</v>
      </c>
      <c r="F23" s="11">
        <v>148540</v>
      </c>
      <c r="G23" s="11">
        <v>147168</v>
      </c>
      <c r="H23" s="10">
        <v>40</v>
      </c>
      <c r="I23" s="11">
        <v>151168</v>
      </c>
      <c r="J23" s="10">
        <v>1</v>
      </c>
      <c r="K23" s="10" t="s">
        <v>53</v>
      </c>
      <c r="L23" s="11">
        <v>20909</v>
      </c>
      <c r="M23" s="10" t="s">
        <v>48</v>
      </c>
      <c r="N23" s="10" t="s">
        <v>47</v>
      </c>
      <c r="O23" s="10" t="s">
        <v>47</v>
      </c>
      <c r="P23" s="10" t="s">
        <v>47</v>
      </c>
      <c r="Q23" s="10" t="s">
        <v>47</v>
      </c>
      <c r="R23" s="12"/>
      <c r="S23" s="53" t="s">
        <v>53</v>
      </c>
      <c r="T23" s="53" t="s">
        <v>53</v>
      </c>
      <c r="U23" s="53" t="s">
        <v>53</v>
      </c>
      <c r="V23" s="53" t="s">
        <v>53</v>
      </c>
      <c r="W23" s="53" t="s">
        <v>53</v>
      </c>
      <c r="X23" s="53" t="s">
        <v>47</v>
      </c>
      <c r="Y23" s="53" t="s">
        <v>47</v>
      </c>
      <c r="Z23" s="53" t="s">
        <v>53</v>
      </c>
      <c r="AA23" s="53" t="s">
        <v>53</v>
      </c>
      <c r="AB23" s="53" t="s">
        <v>53</v>
      </c>
      <c r="AC23" s="53" t="s">
        <v>53</v>
      </c>
      <c r="AD23" s="53" t="s">
        <v>53</v>
      </c>
      <c r="AE23" s="53" t="s">
        <v>53</v>
      </c>
      <c r="AF23" s="53" t="s">
        <v>53</v>
      </c>
      <c r="AG23" s="53" t="s">
        <v>53</v>
      </c>
      <c r="AH23" s="53" t="s">
        <v>53</v>
      </c>
      <c r="AI23" s="53" t="s">
        <v>53</v>
      </c>
      <c r="AJ23" s="53" t="s">
        <v>53</v>
      </c>
      <c r="AK23" s="53" t="s">
        <v>53</v>
      </c>
      <c r="AL23" s="53" t="s">
        <v>53</v>
      </c>
      <c r="AM23" s="53" t="s">
        <v>53</v>
      </c>
      <c r="AN23" s="53" t="s">
        <v>53</v>
      </c>
      <c r="AO23" s="53" t="s">
        <v>53</v>
      </c>
      <c r="AP23" s="53" t="s">
        <v>53</v>
      </c>
      <c r="AQ23" s="53" t="s">
        <v>53</v>
      </c>
      <c r="AR23" s="53" t="s">
        <v>53</v>
      </c>
      <c r="AS23" s="53" t="s">
        <v>53</v>
      </c>
      <c r="AT23" s="53" t="s">
        <v>53</v>
      </c>
      <c r="AU23" s="53" t="s">
        <v>53</v>
      </c>
      <c r="AV23" s="53" t="s">
        <v>53</v>
      </c>
      <c r="AW23" s="53" t="s">
        <v>53</v>
      </c>
      <c r="AX23" s="53" t="s">
        <v>53</v>
      </c>
      <c r="AY23" s="53" t="s">
        <v>53</v>
      </c>
      <c r="AZ23" s="53" t="s">
        <v>53</v>
      </c>
      <c r="BA23" s="53" t="s">
        <v>53</v>
      </c>
      <c r="BB23" s="53" t="s">
        <v>47</v>
      </c>
      <c r="BC23" s="53" t="s">
        <v>47</v>
      </c>
      <c r="BD23" s="53" t="s">
        <v>47</v>
      </c>
      <c r="BE23" s="53" t="s">
        <v>47</v>
      </c>
      <c r="BF23" s="53" t="s">
        <v>53</v>
      </c>
      <c r="BG23" s="53" t="s">
        <v>53</v>
      </c>
      <c r="BH23" s="53" t="s">
        <v>53</v>
      </c>
      <c r="BI23" s="53" t="s">
        <v>53</v>
      </c>
      <c r="BJ23" s="53" t="s">
        <v>53</v>
      </c>
      <c r="BK23" s="53" t="s">
        <v>53</v>
      </c>
      <c r="BL23" s="53" t="s">
        <v>53</v>
      </c>
      <c r="BM23" s="53" t="s">
        <v>53</v>
      </c>
      <c r="BN23" s="53" t="s">
        <v>53</v>
      </c>
      <c r="BO23" s="53" t="s">
        <v>53</v>
      </c>
      <c r="BP23" s="53" t="s">
        <v>53</v>
      </c>
      <c r="BQ23" s="53" t="s">
        <v>53</v>
      </c>
      <c r="BR23" s="53" t="s">
        <v>53</v>
      </c>
      <c r="BS23" s="53" t="s">
        <v>53</v>
      </c>
      <c r="BT23" s="53" t="s">
        <v>53</v>
      </c>
      <c r="BU23" s="53" t="s">
        <v>53</v>
      </c>
      <c r="BV23" s="54"/>
      <c r="BW23" s="55"/>
    </row>
    <row r="24" spans="1:76" s="56" customFormat="1" x14ac:dyDescent="0.25">
      <c r="A24" s="17">
        <v>2021</v>
      </c>
      <c r="B24" s="18" t="s">
        <v>178</v>
      </c>
      <c r="C24" s="18" t="s">
        <v>476</v>
      </c>
      <c r="D24" s="19">
        <v>142579</v>
      </c>
      <c r="E24" s="18">
        <v>20</v>
      </c>
      <c r="F24" s="19">
        <v>157381</v>
      </c>
      <c r="G24" s="19">
        <v>142579</v>
      </c>
      <c r="H24" s="18">
        <v>20</v>
      </c>
      <c r="I24" s="19">
        <v>160681</v>
      </c>
      <c r="J24" s="18">
        <v>1</v>
      </c>
      <c r="K24" s="18" t="s">
        <v>53</v>
      </c>
      <c r="L24" s="19">
        <v>24273</v>
      </c>
      <c r="M24" s="18" t="s">
        <v>48</v>
      </c>
      <c r="N24" s="18" t="s">
        <v>47</v>
      </c>
      <c r="O24" s="18" t="s">
        <v>47</v>
      </c>
      <c r="P24" s="18" t="s">
        <v>47</v>
      </c>
      <c r="Q24" s="18" t="s">
        <v>47</v>
      </c>
      <c r="R24" s="23"/>
      <c r="S24" s="58" t="s">
        <v>53</v>
      </c>
      <c r="T24" s="58" t="s">
        <v>47</v>
      </c>
      <c r="U24" s="58" t="s">
        <v>47</v>
      </c>
      <c r="V24" s="58" t="s">
        <v>53</v>
      </c>
      <c r="W24" s="58" t="s">
        <v>53</v>
      </c>
      <c r="X24" s="58" t="s">
        <v>53</v>
      </c>
      <c r="Y24" s="58" t="s">
        <v>47</v>
      </c>
      <c r="Z24" s="58" t="s">
        <v>53</v>
      </c>
      <c r="AA24" s="58" t="s">
        <v>53</v>
      </c>
      <c r="AB24" s="58" t="s">
        <v>53</v>
      </c>
      <c r="AC24" s="58" t="s">
        <v>53</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53</v>
      </c>
      <c r="AQ24" s="58" t="s">
        <v>53</v>
      </c>
      <c r="AR24" s="58" t="s">
        <v>53</v>
      </c>
      <c r="AS24" s="58" t="s">
        <v>53</v>
      </c>
      <c r="AT24" s="58" t="s">
        <v>53</v>
      </c>
      <c r="AU24" s="58" t="s">
        <v>53</v>
      </c>
      <c r="AV24" s="58" t="s">
        <v>53</v>
      </c>
      <c r="AW24" s="58" t="s">
        <v>53</v>
      </c>
      <c r="AX24" s="58" t="s">
        <v>53</v>
      </c>
      <c r="AY24" s="58" t="s">
        <v>53</v>
      </c>
      <c r="AZ24" s="58" t="s">
        <v>53</v>
      </c>
      <c r="BA24" s="58" t="s">
        <v>53</v>
      </c>
      <c r="BB24" s="58" t="s">
        <v>47</v>
      </c>
      <c r="BC24" s="58" t="s">
        <v>47</v>
      </c>
      <c r="BD24" s="58" t="s">
        <v>47</v>
      </c>
      <c r="BE24" s="58" t="s">
        <v>47</v>
      </c>
      <c r="BF24" s="58" t="s">
        <v>47</v>
      </c>
      <c r="BG24" s="58" t="s">
        <v>53</v>
      </c>
      <c r="BH24" s="58" t="s">
        <v>47</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84" t="s">
        <v>475</v>
      </c>
      <c r="BW24" s="47"/>
    </row>
    <row r="25" spans="1:76" x14ac:dyDescent="0.25">
      <c r="B25" s="46" t="s">
        <v>648</v>
      </c>
    </row>
    <row r="26" spans="1:76" x14ac:dyDescent="0.25">
      <c r="B26" s="46"/>
    </row>
    <row r="27" spans="1:76" ht="15" customHeight="1" x14ac:dyDescent="0.25">
      <c r="B27" s="55" t="s">
        <v>647</v>
      </c>
    </row>
    <row r="28" spans="1:76" s="61" customFormat="1" ht="15" customHeight="1" x14ac:dyDescent="0.25">
      <c r="A28" s="59"/>
      <c r="B28" s="60" t="s">
        <v>291</v>
      </c>
      <c r="D28" s="62">
        <f t="shared" ref="D28:J28" si="0">AVERAGE(D2:D24)</f>
        <v>162198.84652173915</v>
      </c>
      <c r="E28" s="63">
        <f t="shared" si="0"/>
        <v>18.642857142857142</v>
      </c>
      <c r="F28" s="62">
        <f t="shared" si="0"/>
        <v>169340.44500000001</v>
      </c>
      <c r="G28" s="62">
        <f t="shared" si="0"/>
        <v>162759.6291304348</v>
      </c>
      <c r="H28" s="63">
        <f t="shared" si="0"/>
        <v>18.642857142857142</v>
      </c>
      <c r="I28" s="62">
        <f t="shared" si="0"/>
        <v>170598.25578947368</v>
      </c>
      <c r="J28" s="63">
        <f t="shared" si="0"/>
        <v>0.8571428571428571</v>
      </c>
      <c r="L28" s="62">
        <f>AVERAGE(L2:L24)</f>
        <v>27280.281739130434</v>
      </c>
      <c r="M28" s="63">
        <f>AVERAGE(M2:M24)</f>
        <v>2.5</v>
      </c>
    </row>
    <row r="29" spans="1:76" s="66" customFormat="1" ht="15" customHeight="1" x14ac:dyDescent="0.25">
      <c r="A29" s="64"/>
      <c r="B29" s="65" t="s">
        <v>292</v>
      </c>
      <c r="D29" s="67">
        <f t="shared" ref="D29:J29" si="1">MEDIAN(D2:D24)</f>
        <v>155501</v>
      </c>
      <c r="E29" s="68">
        <f t="shared" si="1"/>
        <v>20</v>
      </c>
      <c r="F29" s="67">
        <f t="shared" si="1"/>
        <v>158125.5</v>
      </c>
      <c r="G29" s="67">
        <f t="shared" si="1"/>
        <v>155802</v>
      </c>
      <c r="H29" s="68">
        <f t="shared" si="1"/>
        <v>20</v>
      </c>
      <c r="I29" s="67">
        <f t="shared" si="1"/>
        <v>160681</v>
      </c>
      <c r="J29" s="65">
        <f t="shared" si="1"/>
        <v>1</v>
      </c>
      <c r="L29" s="67">
        <f>MEDIAN(L2:L24)</f>
        <v>24273</v>
      </c>
      <c r="M29" s="65">
        <f>MEDIAN(M2:M24)</f>
        <v>2.5</v>
      </c>
    </row>
    <row r="30" spans="1:76" s="71" customFormat="1" ht="15" customHeight="1" x14ac:dyDescent="0.25">
      <c r="A30" s="69"/>
      <c r="B30" s="70" t="s">
        <v>293</v>
      </c>
      <c r="D30" s="72">
        <f t="shared" ref="D30:J30" si="2">MIN(D2:D24)</f>
        <v>120060.31</v>
      </c>
      <c r="E30" s="73">
        <f t="shared" si="2"/>
        <v>4</v>
      </c>
      <c r="F30" s="72">
        <f t="shared" si="2"/>
        <v>121334</v>
      </c>
      <c r="G30" s="72">
        <f t="shared" si="2"/>
        <v>120060.31</v>
      </c>
      <c r="H30" s="73">
        <f t="shared" si="2"/>
        <v>4</v>
      </c>
      <c r="I30" s="72">
        <f t="shared" si="2"/>
        <v>121334</v>
      </c>
      <c r="J30" s="70">
        <f t="shared" si="2"/>
        <v>0</v>
      </c>
      <c r="L30" s="72">
        <f>MIN(L2:L24)</f>
        <v>13017.96</v>
      </c>
      <c r="M30" s="70">
        <f>MIN(M2:M24)</f>
        <v>2</v>
      </c>
    </row>
    <row r="31" spans="1:76" s="76" customFormat="1" ht="15" customHeight="1" x14ac:dyDescent="0.25">
      <c r="A31" s="74"/>
      <c r="B31" s="75" t="s">
        <v>294</v>
      </c>
      <c r="D31" s="77">
        <f t="shared" ref="D31:J31" si="3">MAX(D2:D24)</f>
        <v>274018</v>
      </c>
      <c r="E31" s="78">
        <f t="shared" si="3"/>
        <v>40</v>
      </c>
      <c r="F31" s="77">
        <f t="shared" si="3"/>
        <v>282238.53999999998</v>
      </c>
      <c r="G31" s="77">
        <f t="shared" si="3"/>
        <v>274018</v>
      </c>
      <c r="H31" s="78">
        <f t="shared" si="3"/>
        <v>40</v>
      </c>
      <c r="I31" s="77">
        <f t="shared" si="3"/>
        <v>284738.53999999998</v>
      </c>
      <c r="J31" s="75">
        <f t="shared" si="3"/>
        <v>2</v>
      </c>
      <c r="L31" s="77">
        <f>MAX(L2:L24)</f>
        <v>56040</v>
      </c>
      <c r="M31" s="75">
        <f>MAX(M2:M24)</f>
        <v>3</v>
      </c>
    </row>
    <row r="32" spans="1:76" s="81" customFormat="1" ht="15" customHeight="1" x14ac:dyDescent="0.25">
      <c r="A32" s="79"/>
      <c r="B32" s="80" t="s">
        <v>253</v>
      </c>
      <c r="D32" s="80">
        <f t="shared" ref="D32:J32" si="4">COUNT(D2:D24)</f>
        <v>23</v>
      </c>
      <c r="E32" s="80">
        <f t="shared" si="4"/>
        <v>14</v>
      </c>
      <c r="F32" s="80">
        <f t="shared" si="4"/>
        <v>20</v>
      </c>
      <c r="G32" s="80">
        <f t="shared" si="4"/>
        <v>23</v>
      </c>
      <c r="H32" s="80">
        <f t="shared" si="4"/>
        <v>14</v>
      </c>
      <c r="I32" s="80">
        <f t="shared" si="4"/>
        <v>19</v>
      </c>
      <c r="J32" s="80">
        <f t="shared" si="4"/>
        <v>21</v>
      </c>
      <c r="L32" s="80">
        <f>COUNT(L2:L24)</f>
        <v>23</v>
      </c>
      <c r="M32" s="80">
        <f>COUNT(M2:M24)</f>
        <v>2</v>
      </c>
    </row>
    <row r="34" spans="1:13" ht="15" customHeight="1" x14ac:dyDescent="0.25">
      <c r="B34" s="55" t="s">
        <v>597</v>
      </c>
    </row>
    <row r="35" spans="1:13" s="61" customFormat="1" ht="15" customHeight="1" x14ac:dyDescent="0.25">
      <c r="A35" s="59"/>
      <c r="B35" s="60" t="s">
        <v>291</v>
      </c>
      <c r="D35" s="62">
        <v>155249.50173913044</v>
      </c>
      <c r="E35" s="63">
        <v>19.53846153846154</v>
      </c>
      <c r="F35" s="62">
        <v>161858.23200000002</v>
      </c>
      <c r="G35" s="62">
        <v>157544.23318181818</v>
      </c>
      <c r="H35" s="63">
        <v>19.53846153846154</v>
      </c>
      <c r="I35" s="62">
        <v>163146.08631578949</v>
      </c>
      <c r="J35" s="63">
        <v>0.80952380952380953</v>
      </c>
      <c r="L35" s="62">
        <v>25953.161739130435</v>
      </c>
      <c r="M35" s="63">
        <v>2.5</v>
      </c>
    </row>
    <row r="36" spans="1:13" s="66" customFormat="1" ht="15" customHeight="1" x14ac:dyDescent="0.25">
      <c r="A36" s="64"/>
      <c r="B36" s="65" t="s">
        <v>292</v>
      </c>
      <c r="D36" s="67">
        <v>147838</v>
      </c>
      <c r="E36" s="68">
        <v>20</v>
      </c>
      <c r="F36" s="67">
        <v>149830</v>
      </c>
      <c r="G36" s="67">
        <v>149128.5</v>
      </c>
      <c r="H36" s="68">
        <v>20</v>
      </c>
      <c r="I36" s="67">
        <v>153086</v>
      </c>
      <c r="J36" s="65">
        <v>1</v>
      </c>
      <c r="L36" s="67">
        <v>22773</v>
      </c>
      <c r="M36" s="65">
        <v>2.5</v>
      </c>
    </row>
    <row r="37" spans="1:13" s="71" customFormat="1" ht="15" customHeight="1" x14ac:dyDescent="0.25">
      <c r="A37" s="69"/>
      <c r="B37" s="70" t="s">
        <v>293</v>
      </c>
      <c r="D37" s="72">
        <v>116563.41</v>
      </c>
      <c r="E37" s="73">
        <v>4</v>
      </c>
      <c r="F37" s="72">
        <v>118375</v>
      </c>
      <c r="G37" s="72">
        <v>116563</v>
      </c>
      <c r="H37" s="73">
        <v>4</v>
      </c>
      <c r="I37" s="72">
        <v>118375</v>
      </c>
      <c r="J37" s="70">
        <v>0</v>
      </c>
      <c r="L37" s="72">
        <v>10044.36</v>
      </c>
      <c r="M37" s="70">
        <v>2</v>
      </c>
    </row>
    <row r="38" spans="1:13" s="76" customFormat="1" ht="15" customHeight="1" x14ac:dyDescent="0.25">
      <c r="A38" s="74"/>
      <c r="B38" s="75" t="s">
        <v>294</v>
      </c>
      <c r="D38" s="77">
        <v>250932</v>
      </c>
      <c r="E38" s="78">
        <v>40</v>
      </c>
      <c r="F38" s="77">
        <v>258460</v>
      </c>
      <c r="G38" s="77">
        <v>250932</v>
      </c>
      <c r="H38" s="78">
        <v>40</v>
      </c>
      <c r="I38" s="77">
        <v>260960</v>
      </c>
      <c r="J38" s="75">
        <v>2</v>
      </c>
      <c r="L38" s="77">
        <v>56040</v>
      </c>
      <c r="M38" s="75">
        <v>3</v>
      </c>
    </row>
    <row r="39" spans="1:13" s="82" customFormat="1" ht="15" customHeight="1" x14ac:dyDescent="0.25">
      <c r="A39" s="79"/>
      <c r="B39" s="80" t="s">
        <v>253</v>
      </c>
      <c r="C39" s="81"/>
      <c r="D39" s="80">
        <v>23</v>
      </c>
      <c r="E39" s="80">
        <v>13</v>
      </c>
      <c r="F39" s="80">
        <v>20</v>
      </c>
      <c r="G39" s="80">
        <v>22</v>
      </c>
      <c r="H39" s="80">
        <v>13</v>
      </c>
      <c r="I39" s="80">
        <v>19</v>
      </c>
      <c r="J39" s="80">
        <v>21</v>
      </c>
      <c r="K39" s="81"/>
      <c r="L39" s="80">
        <v>23</v>
      </c>
      <c r="M39" s="80">
        <v>2</v>
      </c>
    </row>
  </sheetData>
  <sheetProtection formatColumns="0" formatRows="0" sort="0" autoFilter="0"/>
  <autoFilter ref="A1:BV24" xr:uid="{00000000-0009-0000-0000-00000B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Campus Facilities</oddHeader>
    <oddFooter>&amp;L&amp;8Copyright ACCCA 2014&amp;R&amp;8Multiple - Director of Campus Facilities -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T39"/>
  <sheetViews>
    <sheetView zoomScaleNormal="100" workbookViewId="0">
      <pane xSplit="3" ySplit="1" topLeftCell="D14"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5703125" style="45" bestFit="1" customWidth="1"/>
    <col min="2" max="2" width="25.5703125" style="47" customWidth="1"/>
    <col min="3" max="3" width="40.7109375" style="47" customWidth="1"/>
    <col min="4" max="4" width="10.28515625" style="48" bestFit="1" customWidth="1"/>
    <col min="5" max="5" width="17.85546875" style="47" customWidth="1"/>
    <col min="6" max="6" width="23" style="48" bestFit="1" customWidth="1"/>
    <col min="7" max="7" width="10.140625" style="48" bestFit="1" customWidth="1"/>
    <col min="8" max="8" width="18.28515625" style="47" bestFit="1" customWidth="1"/>
    <col min="9" max="9" width="23" style="48" bestFit="1" customWidth="1"/>
    <col min="10" max="10" width="8.5703125" style="47" bestFit="1" customWidth="1"/>
    <col min="11" max="11" width="10.5703125" style="47" bestFit="1" customWidth="1"/>
    <col min="12" max="12" width="10.28515625" style="48" bestFit="1" customWidth="1"/>
    <col min="13" max="13" width="10.5703125" style="47" bestFit="1" customWidth="1"/>
    <col min="14" max="17" width="10.42578125" style="47" bestFit="1" customWidth="1"/>
    <col min="18" max="18" width="35.7109375" style="47" customWidth="1"/>
    <col min="19" max="19" width="14.42578125" style="47" bestFit="1" customWidth="1"/>
    <col min="20" max="20" width="10.42578125" style="47" customWidth="1"/>
    <col min="21" max="21" width="12.7109375" style="47" bestFit="1" customWidth="1"/>
    <col min="22" max="22" width="15" style="47" bestFit="1" customWidth="1"/>
    <col min="23" max="23" width="10.42578125" style="47" customWidth="1"/>
    <col min="24" max="24" width="13.42578125" style="47" customWidth="1"/>
    <col min="25" max="25" width="12.42578125" style="47" customWidth="1"/>
    <col min="26" max="26" width="13.7109375" style="47" bestFit="1" customWidth="1"/>
    <col min="27" max="27" width="10.85546875" style="47" bestFit="1" customWidth="1"/>
    <col min="28" max="28" width="12" style="47" bestFit="1" customWidth="1"/>
    <col min="29" max="29" width="12.28515625" style="47" bestFit="1" customWidth="1"/>
    <col min="30" max="30" width="10.42578125" style="47" customWidth="1"/>
    <col min="31" max="31" width="12.7109375" style="47" bestFit="1" customWidth="1"/>
    <col min="32" max="32" width="13.5703125" style="47" bestFit="1" customWidth="1"/>
    <col min="33" max="33" width="12.42578125" style="47" bestFit="1" customWidth="1"/>
    <col min="34" max="34" width="10.42578125" style="47" customWidth="1"/>
    <col min="35" max="35" width="12.85546875" style="47" bestFit="1" customWidth="1"/>
    <col min="36" max="36" width="10.42578125" style="47" customWidth="1"/>
    <col min="37" max="37" width="14" style="47" bestFit="1" customWidth="1"/>
    <col min="38" max="38" width="11.140625" style="47" bestFit="1" customWidth="1"/>
    <col min="39" max="39" width="10.42578125" style="47" customWidth="1"/>
    <col min="40" max="40" width="11.7109375" style="47" bestFit="1" customWidth="1"/>
    <col min="41" max="41" width="10.85546875" style="47" bestFit="1" customWidth="1"/>
    <col min="42" max="43" width="10.42578125" style="47" customWidth="1"/>
    <col min="44" max="44" width="11.42578125" style="47" bestFit="1" customWidth="1"/>
    <col min="45" max="45" width="13.140625" style="47" bestFit="1" customWidth="1"/>
    <col min="46" max="46" width="10.42578125" style="47" customWidth="1"/>
    <col min="47" max="47" width="16.7109375" style="47" customWidth="1"/>
    <col min="48" max="48" width="20.28515625" style="47" customWidth="1"/>
    <col min="49" max="49" width="10.42578125" style="47" customWidth="1"/>
    <col min="50" max="50" width="12.7109375" style="47" bestFit="1" customWidth="1"/>
    <col min="51" max="53" width="10.42578125" style="47" customWidth="1"/>
    <col min="54" max="54" width="14.140625" style="47" bestFit="1" customWidth="1"/>
    <col min="55" max="55" width="10.42578125" style="47" bestFit="1" customWidth="1"/>
    <col min="56" max="56" width="12.85546875" style="47" bestFit="1" customWidth="1"/>
    <col min="57" max="58" width="10.7109375" style="47" bestFit="1" customWidth="1"/>
    <col min="59" max="59" width="10.42578125" style="47" customWidth="1"/>
    <col min="60" max="60" width="12.28515625" style="47" customWidth="1"/>
    <col min="61" max="61" width="10.42578125" style="47" customWidth="1"/>
    <col min="62" max="62" width="10.5703125" style="47" customWidth="1"/>
    <col min="63" max="64" width="10.42578125" style="47" customWidth="1"/>
    <col min="65" max="65" width="16" style="47" customWidth="1"/>
    <col min="66" max="66" width="10.42578125" style="47" customWidth="1"/>
    <col min="67" max="67" width="10.42578125" style="47" bestFit="1" customWidth="1"/>
    <col min="68" max="68" width="12.28515625" style="47" customWidth="1"/>
    <col min="69" max="69" width="13.7109375" style="47" bestFit="1" customWidth="1"/>
    <col min="70" max="70" width="100.7109375" style="47" customWidth="1"/>
    <col min="71" max="16384" width="9.140625" style="47"/>
  </cols>
  <sheetData>
    <row r="1" spans="1:72" s="25" customFormat="1" ht="60" x14ac:dyDescent="0.25">
      <c r="A1" s="30" t="s">
        <v>189</v>
      </c>
      <c r="B1" s="25" t="s">
        <v>258</v>
      </c>
      <c r="C1" s="26" t="s">
        <v>202</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8" t="s">
        <v>241</v>
      </c>
      <c r="T1" s="28" t="s">
        <v>0</v>
      </c>
      <c r="U1" s="28" t="s">
        <v>1</v>
      </c>
      <c r="V1" s="28" t="s">
        <v>2</v>
      </c>
      <c r="W1" s="28" t="s">
        <v>3</v>
      </c>
      <c r="X1" s="28" t="s">
        <v>242</v>
      </c>
      <c r="Y1" s="28" t="s">
        <v>4</v>
      </c>
      <c r="Z1" s="28" t="s">
        <v>5</v>
      </c>
      <c r="AA1" s="28" t="s">
        <v>6</v>
      </c>
      <c r="AB1" s="28" t="s">
        <v>7</v>
      </c>
      <c r="AC1" s="28" t="s">
        <v>8</v>
      </c>
      <c r="AD1" s="28" t="s">
        <v>9</v>
      </c>
      <c r="AE1" s="28" t="s">
        <v>10</v>
      </c>
      <c r="AF1" s="28" t="s">
        <v>11</v>
      </c>
      <c r="AG1" s="28" t="s">
        <v>12</v>
      </c>
      <c r="AH1" s="28" t="s">
        <v>13</v>
      </c>
      <c r="AI1" s="28" t="s">
        <v>14</v>
      </c>
      <c r="AJ1" s="28" t="s">
        <v>15</v>
      </c>
      <c r="AK1" s="28" t="s">
        <v>16</v>
      </c>
      <c r="AL1" s="28" t="s">
        <v>17</v>
      </c>
      <c r="AM1" s="28" t="s">
        <v>18</v>
      </c>
      <c r="AN1" s="28" t="s">
        <v>19</v>
      </c>
      <c r="AO1" s="28" t="s">
        <v>20</v>
      </c>
      <c r="AP1" s="28" t="s">
        <v>21</v>
      </c>
      <c r="AQ1" s="28" t="s">
        <v>22</v>
      </c>
      <c r="AR1" s="28" t="s">
        <v>23</v>
      </c>
      <c r="AS1" s="28" t="s">
        <v>24</v>
      </c>
      <c r="AT1" s="28" t="s">
        <v>25</v>
      </c>
      <c r="AU1" s="28" t="s">
        <v>243</v>
      </c>
      <c r="AV1" s="28" t="s">
        <v>244</v>
      </c>
      <c r="AW1" s="28" t="s">
        <v>26</v>
      </c>
      <c r="AX1" s="28" t="s">
        <v>27</v>
      </c>
      <c r="AY1" s="28" t="s">
        <v>28</v>
      </c>
      <c r="AZ1" s="28" t="s">
        <v>29</v>
      </c>
      <c r="BA1" s="28" t="s">
        <v>30</v>
      </c>
      <c r="BB1" s="28" t="s">
        <v>31</v>
      </c>
      <c r="BC1" s="28" t="s">
        <v>32</v>
      </c>
      <c r="BD1" s="28" t="s">
        <v>33</v>
      </c>
      <c r="BE1" s="28" t="s">
        <v>34</v>
      </c>
      <c r="BF1" s="28" t="s">
        <v>35</v>
      </c>
      <c r="BG1" s="28" t="s">
        <v>36</v>
      </c>
      <c r="BH1" s="28" t="s">
        <v>37</v>
      </c>
      <c r="BI1" s="28" t="s">
        <v>38</v>
      </c>
      <c r="BJ1" s="28" t="s">
        <v>39</v>
      </c>
      <c r="BK1" s="28" t="s">
        <v>40</v>
      </c>
      <c r="BL1" s="28" t="s">
        <v>41</v>
      </c>
      <c r="BM1" s="28" t="s">
        <v>245</v>
      </c>
      <c r="BN1" s="28" t="s">
        <v>42</v>
      </c>
      <c r="BO1" s="28" t="s">
        <v>43</v>
      </c>
      <c r="BP1" s="28" t="s">
        <v>44</v>
      </c>
      <c r="BQ1" s="28" t="s">
        <v>45</v>
      </c>
      <c r="BR1" s="28" t="s">
        <v>246</v>
      </c>
    </row>
    <row r="2" spans="1:72" s="56" customFormat="1" x14ac:dyDescent="0.25">
      <c r="A2" s="32">
        <v>2021</v>
      </c>
      <c r="B2" s="38" t="s">
        <v>173</v>
      </c>
      <c r="C2" s="38" t="s">
        <v>362</v>
      </c>
      <c r="D2" s="41">
        <v>223947</v>
      </c>
      <c r="E2" s="40"/>
      <c r="F2" s="41">
        <v>223947</v>
      </c>
      <c r="G2" s="41">
        <v>223947</v>
      </c>
      <c r="H2" s="40"/>
      <c r="I2" s="41">
        <v>223947</v>
      </c>
      <c r="J2" s="40">
        <v>3</v>
      </c>
      <c r="K2" s="40" t="s">
        <v>53</v>
      </c>
      <c r="L2" s="41">
        <v>46032.4</v>
      </c>
      <c r="M2" s="40" t="s">
        <v>48</v>
      </c>
      <c r="N2" s="40" t="s">
        <v>47</v>
      </c>
      <c r="O2" s="40" t="s">
        <v>47</v>
      </c>
      <c r="P2" s="40" t="s">
        <v>47</v>
      </c>
      <c r="Q2" s="40" t="s">
        <v>47</v>
      </c>
      <c r="R2" s="1" t="s">
        <v>654</v>
      </c>
      <c r="S2" s="102" t="s">
        <v>53</v>
      </c>
      <c r="T2" s="102" t="s">
        <v>53</v>
      </c>
      <c r="U2" s="102" t="s">
        <v>53</v>
      </c>
      <c r="V2" s="102" t="s">
        <v>53</v>
      </c>
      <c r="W2" s="102" t="s">
        <v>53</v>
      </c>
      <c r="X2" s="102" t="s">
        <v>47</v>
      </c>
      <c r="Y2" s="102" t="s">
        <v>53</v>
      </c>
      <c r="Z2" s="102" t="s">
        <v>53</v>
      </c>
      <c r="AA2" s="102" t="s">
        <v>53</v>
      </c>
      <c r="AB2" s="102" t="s">
        <v>53</v>
      </c>
      <c r="AC2" s="102" t="s">
        <v>53</v>
      </c>
      <c r="AD2" s="102" t="s">
        <v>53</v>
      </c>
      <c r="AE2" s="102" t="s">
        <v>53</v>
      </c>
      <c r="AF2" s="102" t="s">
        <v>53</v>
      </c>
      <c r="AG2" s="102" t="s">
        <v>53</v>
      </c>
      <c r="AH2" s="102" t="s">
        <v>53</v>
      </c>
      <c r="AI2" s="102" t="s">
        <v>53</v>
      </c>
      <c r="AJ2" s="102" t="s">
        <v>53</v>
      </c>
      <c r="AK2" s="102" t="s">
        <v>53</v>
      </c>
      <c r="AL2" s="102" t="s">
        <v>53</v>
      </c>
      <c r="AM2" s="102" t="s">
        <v>53</v>
      </c>
      <c r="AN2" s="102" t="s">
        <v>53</v>
      </c>
      <c r="AO2" s="102" t="s">
        <v>53</v>
      </c>
      <c r="AP2" s="102" t="s">
        <v>53</v>
      </c>
      <c r="AQ2" s="102" t="s">
        <v>53</v>
      </c>
      <c r="AR2" s="102" t="s">
        <v>53</v>
      </c>
      <c r="AS2" s="102" t="s">
        <v>53</v>
      </c>
      <c r="AT2" s="102" t="s">
        <v>53</v>
      </c>
      <c r="AU2" s="102" t="s">
        <v>53</v>
      </c>
      <c r="AV2" s="102" t="s">
        <v>53</v>
      </c>
      <c r="AW2" s="102" t="s">
        <v>53</v>
      </c>
      <c r="AX2" s="102" t="s">
        <v>53</v>
      </c>
      <c r="AY2" s="102" t="s">
        <v>53</v>
      </c>
      <c r="AZ2" s="102" t="s">
        <v>53</v>
      </c>
      <c r="BA2" s="102" t="s">
        <v>53</v>
      </c>
      <c r="BB2" s="102" t="s">
        <v>53</v>
      </c>
      <c r="BC2" s="102" t="s">
        <v>53</v>
      </c>
      <c r="BD2" s="102" t="s">
        <v>53</v>
      </c>
      <c r="BE2" s="102" t="s">
        <v>47</v>
      </c>
      <c r="BF2" s="102" t="s">
        <v>47</v>
      </c>
      <c r="BG2" s="102" t="s">
        <v>47</v>
      </c>
      <c r="BH2" s="102" t="s">
        <v>47</v>
      </c>
      <c r="BI2" s="102" t="s">
        <v>47</v>
      </c>
      <c r="BJ2" s="102" t="s">
        <v>47</v>
      </c>
      <c r="BK2" s="102" t="s">
        <v>53</v>
      </c>
      <c r="BL2" s="102" t="s">
        <v>47</v>
      </c>
      <c r="BM2" s="102" t="s">
        <v>47</v>
      </c>
      <c r="BN2" s="102" t="s">
        <v>53</v>
      </c>
      <c r="BO2" s="102" t="s">
        <v>53</v>
      </c>
      <c r="BP2" s="102" t="s">
        <v>47</v>
      </c>
      <c r="BQ2" s="102" t="s">
        <v>53</v>
      </c>
      <c r="BR2" s="2"/>
      <c r="BS2" s="47"/>
      <c r="BT2" s="31"/>
    </row>
    <row r="3" spans="1:72" s="56" customFormat="1" x14ac:dyDescent="0.25">
      <c r="A3" s="9">
        <v>2021</v>
      </c>
      <c r="B3" s="10" t="s">
        <v>182</v>
      </c>
      <c r="C3" s="10" t="s">
        <v>600</v>
      </c>
      <c r="D3" s="11">
        <v>222726</v>
      </c>
      <c r="E3" s="10">
        <v>25</v>
      </c>
      <c r="F3" s="11">
        <v>226226</v>
      </c>
      <c r="G3" s="11">
        <v>222726</v>
      </c>
      <c r="H3" s="10">
        <v>25</v>
      </c>
      <c r="I3" s="11" t="s">
        <v>515</v>
      </c>
      <c r="J3" s="10">
        <v>0</v>
      </c>
      <c r="K3" s="10" t="s">
        <v>53</v>
      </c>
      <c r="L3" s="11">
        <v>17980</v>
      </c>
      <c r="M3" s="10" t="s">
        <v>48</v>
      </c>
      <c r="N3" s="10" t="s">
        <v>47</v>
      </c>
      <c r="O3" s="10" t="s">
        <v>47</v>
      </c>
      <c r="P3" s="10" t="s">
        <v>47</v>
      </c>
      <c r="Q3" s="10" t="s">
        <v>47</v>
      </c>
      <c r="R3" s="12"/>
      <c r="S3" s="51" t="s">
        <v>53</v>
      </c>
      <c r="T3" s="51" t="s">
        <v>53</v>
      </c>
      <c r="U3" s="51" t="s">
        <v>53</v>
      </c>
      <c r="V3" s="51" t="s">
        <v>53</v>
      </c>
      <c r="W3" s="51" t="s">
        <v>53</v>
      </c>
      <c r="X3" s="51" t="s">
        <v>47</v>
      </c>
      <c r="Y3" s="51" t="s">
        <v>53</v>
      </c>
      <c r="Z3" s="51" t="s">
        <v>53</v>
      </c>
      <c r="AA3" s="51" t="s">
        <v>53</v>
      </c>
      <c r="AB3" s="51" t="s">
        <v>53</v>
      </c>
      <c r="AC3" s="51" t="s">
        <v>53</v>
      </c>
      <c r="AD3" s="51" t="s">
        <v>53</v>
      </c>
      <c r="AE3" s="51" t="s">
        <v>53</v>
      </c>
      <c r="AF3" s="51" t="s">
        <v>53</v>
      </c>
      <c r="AG3" s="51" t="s">
        <v>53</v>
      </c>
      <c r="AH3" s="51" t="s">
        <v>53</v>
      </c>
      <c r="AI3" s="51" t="s">
        <v>53</v>
      </c>
      <c r="AJ3" s="51" t="s">
        <v>53</v>
      </c>
      <c r="AK3" s="51" t="s">
        <v>53</v>
      </c>
      <c r="AL3" s="51" t="s">
        <v>53</v>
      </c>
      <c r="AM3" s="51" t="s">
        <v>53</v>
      </c>
      <c r="AN3" s="51" t="s">
        <v>53</v>
      </c>
      <c r="AO3" s="51" t="s">
        <v>53</v>
      </c>
      <c r="AP3" s="51" t="s">
        <v>53</v>
      </c>
      <c r="AQ3" s="51" t="s">
        <v>53</v>
      </c>
      <c r="AR3" s="51" t="s">
        <v>53</v>
      </c>
      <c r="AS3" s="51" t="s">
        <v>53</v>
      </c>
      <c r="AT3" s="51" t="s">
        <v>53</v>
      </c>
      <c r="AU3" s="51" t="s">
        <v>53</v>
      </c>
      <c r="AV3" s="51" t="s">
        <v>53</v>
      </c>
      <c r="AW3" s="51" t="s">
        <v>53</v>
      </c>
      <c r="AX3" s="51" t="s">
        <v>53</v>
      </c>
      <c r="AY3" s="51" t="s">
        <v>53</v>
      </c>
      <c r="AZ3" s="51" t="s">
        <v>53</v>
      </c>
      <c r="BA3" s="51" t="s">
        <v>53</v>
      </c>
      <c r="BB3" s="51" t="s">
        <v>53</v>
      </c>
      <c r="BC3" s="51" t="s">
        <v>53</v>
      </c>
      <c r="BD3" s="51" t="s">
        <v>53</v>
      </c>
      <c r="BE3" s="51" t="s">
        <v>47</v>
      </c>
      <c r="BF3" s="51" t="s">
        <v>47</v>
      </c>
      <c r="BG3" s="51" t="s">
        <v>47</v>
      </c>
      <c r="BH3" s="51" t="s">
        <v>47</v>
      </c>
      <c r="BI3" s="51" t="s">
        <v>47</v>
      </c>
      <c r="BJ3" s="51" t="s">
        <v>47</v>
      </c>
      <c r="BK3" s="51" t="s">
        <v>53</v>
      </c>
      <c r="BL3" s="51" t="s">
        <v>47</v>
      </c>
      <c r="BM3" s="51" t="s">
        <v>47</v>
      </c>
      <c r="BN3" s="51" t="s">
        <v>47</v>
      </c>
      <c r="BO3" s="51" t="s">
        <v>47</v>
      </c>
      <c r="BP3" s="51" t="s">
        <v>47</v>
      </c>
      <c r="BQ3" s="51" t="s">
        <v>53</v>
      </c>
      <c r="BR3" s="52"/>
      <c r="BS3" s="47"/>
    </row>
    <row r="4" spans="1:72" s="55" customFormat="1" x14ac:dyDescent="0.25">
      <c r="A4" s="98">
        <v>2021</v>
      </c>
      <c r="B4" s="95" t="s">
        <v>94</v>
      </c>
      <c r="C4" s="95" t="s">
        <v>525</v>
      </c>
      <c r="D4" s="94">
        <v>173832</v>
      </c>
      <c r="E4" s="95">
        <v>20</v>
      </c>
      <c r="F4" s="94">
        <v>201576</v>
      </c>
      <c r="G4" s="94">
        <f>D4+1212</f>
        <v>175044</v>
      </c>
      <c r="H4" s="95">
        <v>20</v>
      </c>
      <c r="I4" s="94">
        <f>F4+1212</f>
        <v>202788</v>
      </c>
      <c r="J4" s="95">
        <v>0</v>
      </c>
      <c r="K4" s="95" t="s">
        <v>53</v>
      </c>
      <c r="L4" s="94">
        <v>42753.84</v>
      </c>
      <c r="M4" s="95" t="s">
        <v>48</v>
      </c>
      <c r="N4" s="95" t="s">
        <v>47</v>
      </c>
      <c r="O4" s="95" t="s">
        <v>47</v>
      </c>
      <c r="P4" s="95" t="s">
        <v>47</v>
      </c>
      <c r="Q4" s="95" t="s">
        <v>47</v>
      </c>
      <c r="R4" s="103" t="s">
        <v>95</v>
      </c>
      <c r="S4" s="51" t="s">
        <v>53</v>
      </c>
      <c r="T4" s="51" t="s">
        <v>53</v>
      </c>
      <c r="U4" s="51" t="s">
        <v>53</v>
      </c>
      <c r="V4" s="51" t="s">
        <v>53</v>
      </c>
      <c r="W4" s="51" t="s">
        <v>53</v>
      </c>
      <c r="X4" s="51" t="s">
        <v>47</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53</v>
      </c>
      <c r="AV4" s="51" t="s">
        <v>53</v>
      </c>
      <c r="AW4" s="51" t="s">
        <v>53</v>
      </c>
      <c r="AX4" s="51" t="s">
        <v>53</v>
      </c>
      <c r="AY4" s="51" t="s">
        <v>53</v>
      </c>
      <c r="AZ4" s="51" t="s">
        <v>53</v>
      </c>
      <c r="BA4" s="51" t="s">
        <v>53</v>
      </c>
      <c r="BB4" s="51" t="s">
        <v>53</v>
      </c>
      <c r="BC4" s="51" t="s">
        <v>53</v>
      </c>
      <c r="BD4" s="51" t="s">
        <v>53</v>
      </c>
      <c r="BE4" s="51" t="s">
        <v>47</v>
      </c>
      <c r="BF4" s="51" t="s">
        <v>47</v>
      </c>
      <c r="BG4" s="51" t="s">
        <v>47</v>
      </c>
      <c r="BH4" s="51" t="s">
        <v>47</v>
      </c>
      <c r="BI4" s="51" t="s">
        <v>47</v>
      </c>
      <c r="BJ4" s="51" t="s">
        <v>53</v>
      </c>
      <c r="BK4" s="51" t="s">
        <v>53</v>
      </c>
      <c r="BL4" s="51" t="s">
        <v>53</v>
      </c>
      <c r="BM4" s="51" t="s">
        <v>53</v>
      </c>
      <c r="BN4" s="51" t="s">
        <v>53</v>
      </c>
      <c r="BO4" s="51" t="s">
        <v>53</v>
      </c>
      <c r="BP4" s="51" t="s">
        <v>47</v>
      </c>
      <c r="BQ4" s="51" t="s">
        <v>53</v>
      </c>
      <c r="BR4" s="51"/>
      <c r="BS4" s="47"/>
    </row>
    <row r="5" spans="1:72" s="56" customFormat="1" x14ac:dyDescent="0.25">
      <c r="A5" s="9">
        <v>2021</v>
      </c>
      <c r="B5" s="10" t="s">
        <v>662</v>
      </c>
      <c r="C5" s="10" t="s">
        <v>536</v>
      </c>
      <c r="D5" s="11">
        <v>267164.65000000002</v>
      </c>
      <c r="E5" s="10"/>
      <c r="F5" s="11"/>
      <c r="G5" s="11">
        <v>267164.65000000002</v>
      </c>
      <c r="H5" s="10"/>
      <c r="I5" s="11"/>
      <c r="J5" s="10">
        <v>1</v>
      </c>
      <c r="K5" s="10" t="s">
        <v>47</v>
      </c>
      <c r="L5" s="11">
        <v>38195</v>
      </c>
      <c r="M5" s="10" t="s">
        <v>48</v>
      </c>
      <c r="N5" s="10" t="s">
        <v>47</v>
      </c>
      <c r="O5" s="10" t="s">
        <v>47</v>
      </c>
      <c r="P5" s="10" t="s">
        <v>47</v>
      </c>
      <c r="Q5" s="10" t="s">
        <v>47</v>
      </c>
      <c r="R5" s="12" t="s">
        <v>80</v>
      </c>
      <c r="S5" s="51" t="s">
        <v>53</v>
      </c>
      <c r="T5" s="51" t="s">
        <v>53</v>
      </c>
      <c r="U5" s="51" t="s">
        <v>53</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47</v>
      </c>
      <c r="BF5" s="51" t="s">
        <v>47</v>
      </c>
      <c r="BG5" s="51" t="s">
        <v>47</v>
      </c>
      <c r="BH5" s="51" t="s">
        <v>47</v>
      </c>
      <c r="BI5" s="51" t="s">
        <v>47</v>
      </c>
      <c r="BJ5" s="51" t="s">
        <v>47</v>
      </c>
      <c r="BK5" s="51" t="s">
        <v>53</v>
      </c>
      <c r="BL5" s="51" t="s">
        <v>47</v>
      </c>
      <c r="BM5" s="51" t="s">
        <v>47</v>
      </c>
      <c r="BN5" s="51" t="s">
        <v>47</v>
      </c>
      <c r="BO5" s="51" t="s">
        <v>47</v>
      </c>
      <c r="BP5" s="51" t="s">
        <v>47</v>
      </c>
      <c r="BQ5" s="51" t="s">
        <v>53</v>
      </c>
      <c r="BR5" s="52"/>
    </row>
    <row r="6" spans="1:72" s="56" customFormat="1" ht="107.25" customHeight="1" x14ac:dyDescent="0.25">
      <c r="A6" s="9">
        <v>2021</v>
      </c>
      <c r="B6" s="10" t="s">
        <v>84</v>
      </c>
      <c r="C6" s="56" t="s">
        <v>667</v>
      </c>
      <c r="D6" s="11">
        <v>157944</v>
      </c>
      <c r="E6" s="10"/>
      <c r="F6" s="11">
        <v>157944</v>
      </c>
      <c r="G6" s="11">
        <v>157944</v>
      </c>
      <c r="H6" s="10"/>
      <c r="I6" s="11">
        <v>159944</v>
      </c>
      <c r="J6" s="10">
        <v>3</v>
      </c>
      <c r="K6" s="10" t="s">
        <v>53</v>
      </c>
      <c r="L6" s="11">
        <v>18425</v>
      </c>
      <c r="M6" s="10" t="s">
        <v>48</v>
      </c>
      <c r="N6" s="10" t="s">
        <v>47</v>
      </c>
      <c r="O6" s="10" t="s">
        <v>47</v>
      </c>
      <c r="P6" s="10" t="s">
        <v>47</v>
      </c>
      <c r="Q6" s="10" t="s">
        <v>47</v>
      </c>
      <c r="R6" s="12"/>
      <c r="S6" s="53" t="s">
        <v>47</v>
      </c>
      <c r="T6" s="53" t="s">
        <v>57</v>
      </c>
      <c r="U6" s="53" t="s">
        <v>57</v>
      </c>
      <c r="V6" s="53" t="s">
        <v>57</v>
      </c>
      <c r="W6" s="53" t="s">
        <v>57</v>
      </c>
      <c r="X6" s="53" t="s">
        <v>47</v>
      </c>
      <c r="Y6" s="53" t="s">
        <v>57</v>
      </c>
      <c r="Z6" s="53" t="s">
        <v>57</v>
      </c>
      <c r="AA6" s="53" t="s">
        <v>57</v>
      </c>
      <c r="AB6" s="53" t="s">
        <v>57</v>
      </c>
      <c r="AC6" s="53" t="s">
        <v>57</v>
      </c>
      <c r="AD6" s="53" t="s">
        <v>57</v>
      </c>
      <c r="AE6" s="53" t="s">
        <v>57</v>
      </c>
      <c r="AF6" s="53" t="s">
        <v>57</v>
      </c>
      <c r="AG6" s="53" t="s">
        <v>57</v>
      </c>
      <c r="AH6" s="53" t="s">
        <v>57</v>
      </c>
      <c r="AI6" s="53" t="s">
        <v>57</v>
      </c>
      <c r="AJ6" s="53" t="s">
        <v>57</v>
      </c>
      <c r="AK6" s="53" t="s">
        <v>57</v>
      </c>
      <c r="AL6" s="53" t="s">
        <v>57</v>
      </c>
      <c r="AM6" s="53" t="s">
        <v>57</v>
      </c>
      <c r="AN6" s="53" t="s">
        <v>57</v>
      </c>
      <c r="AO6" s="53" t="s">
        <v>57</v>
      </c>
      <c r="AP6" s="53" t="s">
        <v>57</v>
      </c>
      <c r="AQ6" s="53" t="s">
        <v>57</v>
      </c>
      <c r="AR6" s="53" t="s">
        <v>57</v>
      </c>
      <c r="AS6" s="53" t="s">
        <v>57</v>
      </c>
      <c r="AT6" s="53" t="s">
        <v>57</v>
      </c>
      <c r="AU6" s="53" t="s">
        <v>57</v>
      </c>
      <c r="AV6" s="53" t="s">
        <v>57</v>
      </c>
      <c r="AW6" s="53" t="s">
        <v>57</v>
      </c>
      <c r="AX6" s="53" t="s">
        <v>57</v>
      </c>
      <c r="AY6" s="53" t="s">
        <v>57</v>
      </c>
      <c r="AZ6" s="53" t="s">
        <v>57</v>
      </c>
      <c r="BA6" s="53" t="s">
        <v>57</v>
      </c>
      <c r="BB6" s="53" t="s">
        <v>57</v>
      </c>
      <c r="BC6" s="53" t="s">
        <v>57</v>
      </c>
      <c r="BD6" s="53" t="s">
        <v>57</v>
      </c>
      <c r="BE6" s="53" t="s">
        <v>57</v>
      </c>
      <c r="BF6" s="53" t="s">
        <v>57</v>
      </c>
      <c r="BG6" s="53" t="s">
        <v>47</v>
      </c>
      <c r="BH6" s="53" t="s">
        <v>47</v>
      </c>
      <c r="BI6" s="53" t="s">
        <v>47</v>
      </c>
      <c r="BJ6" s="53" t="s">
        <v>57</v>
      </c>
      <c r="BK6" s="53" t="s">
        <v>57</v>
      </c>
      <c r="BL6" s="53" t="s">
        <v>57</v>
      </c>
      <c r="BM6" s="53" t="s">
        <v>57</v>
      </c>
      <c r="BN6" s="53" t="s">
        <v>57</v>
      </c>
      <c r="BO6" s="53" t="s">
        <v>57</v>
      </c>
      <c r="BP6" s="53" t="s">
        <v>47</v>
      </c>
      <c r="BQ6" s="53" t="s">
        <v>57</v>
      </c>
      <c r="BR6" s="54" t="s">
        <v>413</v>
      </c>
    </row>
    <row r="7" spans="1:72" s="56" customFormat="1" x14ac:dyDescent="0.25">
      <c r="A7" s="9">
        <v>2021</v>
      </c>
      <c r="B7" s="10" t="s">
        <v>68</v>
      </c>
      <c r="C7" s="10" t="s">
        <v>164</v>
      </c>
      <c r="D7" s="11">
        <v>222261.38</v>
      </c>
      <c r="E7" s="10"/>
      <c r="F7" s="11"/>
      <c r="G7" s="11">
        <v>222261.38</v>
      </c>
      <c r="H7" s="10"/>
      <c r="I7" s="11"/>
      <c r="J7" s="10">
        <v>1</v>
      </c>
      <c r="K7" s="10" t="s">
        <v>47</v>
      </c>
      <c r="L7" s="11">
        <v>18929.28</v>
      </c>
      <c r="M7" s="10" t="s">
        <v>48</v>
      </c>
      <c r="N7" s="10" t="s">
        <v>47</v>
      </c>
      <c r="O7" s="10" t="s">
        <v>47</v>
      </c>
      <c r="P7" s="10" t="s">
        <v>47</v>
      </c>
      <c r="Q7" s="10" t="s">
        <v>47</v>
      </c>
      <c r="R7" s="12"/>
      <c r="S7" s="51" t="s">
        <v>53</v>
      </c>
      <c r="T7" s="51" t="s">
        <v>53</v>
      </c>
      <c r="U7" s="51" t="s">
        <v>47</v>
      </c>
      <c r="V7" s="51" t="s">
        <v>53</v>
      </c>
      <c r="W7" s="51" t="s">
        <v>47</v>
      </c>
      <c r="X7" s="51" t="s">
        <v>47</v>
      </c>
      <c r="Y7" s="51" t="s">
        <v>53</v>
      </c>
      <c r="Z7" s="51" t="s">
        <v>53</v>
      </c>
      <c r="AA7" s="51" t="s">
        <v>53</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53</v>
      </c>
      <c r="AQ7" s="51" t="s">
        <v>53</v>
      </c>
      <c r="AR7" s="51" t="s">
        <v>53</v>
      </c>
      <c r="AS7" s="51" t="s">
        <v>53</v>
      </c>
      <c r="AT7" s="51" t="s">
        <v>53</v>
      </c>
      <c r="AU7" s="51" t="s">
        <v>53</v>
      </c>
      <c r="AV7" s="51" t="s">
        <v>53</v>
      </c>
      <c r="AW7" s="51" t="s">
        <v>53</v>
      </c>
      <c r="AX7" s="51" t="s">
        <v>53</v>
      </c>
      <c r="AY7" s="51" t="s">
        <v>53</v>
      </c>
      <c r="AZ7" s="51" t="s">
        <v>53</v>
      </c>
      <c r="BA7" s="51" t="s">
        <v>53</v>
      </c>
      <c r="BB7" s="51" t="s">
        <v>53</v>
      </c>
      <c r="BC7" s="51" t="s">
        <v>53</v>
      </c>
      <c r="BD7" s="51" t="s">
        <v>53</v>
      </c>
      <c r="BE7" s="51" t="s">
        <v>47</v>
      </c>
      <c r="BF7" s="51" t="s">
        <v>47</v>
      </c>
      <c r="BG7" s="51" t="s">
        <v>47</v>
      </c>
      <c r="BH7" s="51" t="s">
        <v>47</v>
      </c>
      <c r="BI7" s="51" t="s">
        <v>47</v>
      </c>
      <c r="BJ7" s="51" t="s">
        <v>53</v>
      </c>
      <c r="BK7" s="51" t="s">
        <v>53</v>
      </c>
      <c r="BL7" s="51" t="s">
        <v>47</v>
      </c>
      <c r="BM7" s="51" t="s">
        <v>47</v>
      </c>
      <c r="BN7" s="51" t="s">
        <v>53</v>
      </c>
      <c r="BO7" s="51" t="s">
        <v>53</v>
      </c>
      <c r="BP7" s="51" t="s">
        <v>47</v>
      </c>
      <c r="BQ7" s="51" t="s">
        <v>53</v>
      </c>
      <c r="BR7" s="52"/>
      <c r="BS7" s="47"/>
    </row>
    <row r="8" spans="1:72" s="56" customFormat="1" ht="30" x14ac:dyDescent="0.25">
      <c r="A8" s="9">
        <v>2021</v>
      </c>
      <c r="B8" s="10" t="s">
        <v>163</v>
      </c>
      <c r="C8" s="10" t="s">
        <v>544</v>
      </c>
      <c r="D8" s="11">
        <v>288903</v>
      </c>
      <c r="E8" s="10">
        <v>20</v>
      </c>
      <c r="F8" s="11">
        <v>294719</v>
      </c>
      <c r="G8" s="11">
        <v>294439</v>
      </c>
      <c r="H8" s="10">
        <v>20</v>
      </c>
      <c r="I8" s="11">
        <v>299779</v>
      </c>
      <c r="J8" s="10"/>
      <c r="K8" s="10"/>
      <c r="L8" s="11">
        <v>34697</v>
      </c>
      <c r="M8" s="10" t="s">
        <v>48</v>
      </c>
      <c r="N8" s="10" t="s">
        <v>47</v>
      </c>
      <c r="O8" s="10" t="s">
        <v>47</v>
      </c>
      <c r="P8" s="10" t="s">
        <v>47</v>
      </c>
      <c r="Q8" s="10" t="s">
        <v>47</v>
      </c>
      <c r="R8" s="43" t="s">
        <v>545</v>
      </c>
      <c r="S8" s="51" t="s">
        <v>53</v>
      </c>
      <c r="T8" s="51" t="s">
        <v>53</v>
      </c>
      <c r="U8" s="51" t="s">
        <v>53</v>
      </c>
      <c r="V8" s="51" t="s">
        <v>53</v>
      </c>
      <c r="W8" s="51" t="s">
        <v>53</v>
      </c>
      <c r="X8" s="51" t="s">
        <v>53</v>
      </c>
      <c r="Y8" s="51" t="s">
        <v>53</v>
      </c>
      <c r="Z8" s="51" t="s">
        <v>53</v>
      </c>
      <c r="AA8" s="51" t="s">
        <v>53</v>
      </c>
      <c r="AB8" s="51" t="s">
        <v>53</v>
      </c>
      <c r="AC8" s="51" t="s">
        <v>53</v>
      </c>
      <c r="AD8" s="51" t="s">
        <v>53</v>
      </c>
      <c r="AE8" s="51" t="s">
        <v>53</v>
      </c>
      <c r="AF8" s="51" t="s">
        <v>53</v>
      </c>
      <c r="AG8" s="51" t="s">
        <v>53</v>
      </c>
      <c r="AH8" s="51" t="s">
        <v>53</v>
      </c>
      <c r="AI8" s="51" t="s">
        <v>53</v>
      </c>
      <c r="AJ8" s="51" t="s">
        <v>53</v>
      </c>
      <c r="AK8" s="51" t="s">
        <v>53</v>
      </c>
      <c r="AL8" s="51" t="s">
        <v>53</v>
      </c>
      <c r="AM8" s="51" t="s">
        <v>53</v>
      </c>
      <c r="AN8" s="51" t="s">
        <v>53</v>
      </c>
      <c r="AO8" s="51" t="s">
        <v>53</v>
      </c>
      <c r="AP8" s="51" t="s">
        <v>53</v>
      </c>
      <c r="AQ8" s="51" t="s">
        <v>53</v>
      </c>
      <c r="AR8" s="51" t="s">
        <v>53</v>
      </c>
      <c r="AS8" s="51" t="s">
        <v>53</v>
      </c>
      <c r="AT8" s="51" t="s">
        <v>53</v>
      </c>
      <c r="AU8" s="51" t="s">
        <v>53</v>
      </c>
      <c r="AV8" s="51" t="s">
        <v>53</v>
      </c>
      <c r="AW8" s="51" t="s">
        <v>53</v>
      </c>
      <c r="AX8" s="51" t="s">
        <v>53</v>
      </c>
      <c r="AY8" s="51" t="s">
        <v>53</v>
      </c>
      <c r="AZ8" s="51" t="s">
        <v>53</v>
      </c>
      <c r="BA8" s="51" t="s">
        <v>53</v>
      </c>
      <c r="BB8" s="51" t="s">
        <v>53</v>
      </c>
      <c r="BC8" s="51" t="s">
        <v>53</v>
      </c>
      <c r="BD8" s="51" t="s">
        <v>53</v>
      </c>
      <c r="BE8" s="51" t="s">
        <v>47</v>
      </c>
      <c r="BF8" s="51" t="s">
        <v>47</v>
      </c>
      <c r="BG8" s="51" t="s">
        <v>47</v>
      </c>
      <c r="BH8" s="51" t="s">
        <v>47</v>
      </c>
      <c r="BI8" s="51" t="s">
        <v>47</v>
      </c>
      <c r="BJ8" s="51" t="s">
        <v>53</v>
      </c>
      <c r="BK8" s="51" t="s">
        <v>53</v>
      </c>
      <c r="BL8" s="51" t="s">
        <v>53</v>
      </c>
      <c r="BM8" s="51" t="s">
        <v>53</v>
      </c>
      <c r="BN8" s="51" t="s">
        <v>53</v>
      </c>
      <c r="BO8" s="51" t="s">
        <v>53</v>
      </c>
      <c r="BP8" s="51" t="s">
        <v>47</v>
      </c>
      <c r="BQ8" s="51" t="s">
        <v>53</v>
      </c>
      <c r="BR8" s="52"/>
      <c r="BS8" s="47"/>
    </row>
    <row r="9" spans="1:72" s="56" customFormat="1" x14ac:dyDescent="0.25">
      <c r="A9" s="9">
        <v>2021</v>
      </c>
      <c r="B9" s="10" t="s">
        <v>684</v>
      </c>
      <c r="C9" s="10" t="s">
        <v>681</v>
      </c>
      <c r="D9" s="11">
        <v>200644</v>
      </c>
      <c r="E9" s="10">
        <v>20</v>
      </c>
      <c r="F9" s="11">
        <v>221357</v>
      </c>
      <c r="G9" s="11">
        <v>204167</v>
      </c>
      <c r="H9" s="10">
        <v>20</v>
      </c>
      <c r="I9" s="11">
        <v>224880</v>
      </c>
      <c r="J9" s="10">
        <v>3</v>
      </c>
      <c r="K9" s="10" t="s">
        <v>53</v>
      </c>
      <c r="L9" s="11">
        <v>19618</v>
      </c>
      <c r="M9" s="10" t="s">
        <v>48</v>
      </c>
      <c r="N9" s="10" t="s">
        <v>47</v>
      </c>
      <c r="O9" s="10" t="s">
        <v>47</v>
      </c>
      <c r="P9" s="10" t="s">
        <v>47</v>
      </c>
      <c r="Q9" s="10" t="s">
        <v>47</v>
      </c>
      <c r="R9" s="12" t="s">
        <v>677</v>
      </c>
      <c r="S9" s="51" t="s">
        <v>53</v>
      </c>
      <c r="T9" s="51" t="s">
        <v>53</v>
      </c>
      <c r="U9" s="51" t="s">
        <v>53</v>
      </c>
      <c r="V9" s="51" t="s">
        <v>53</v>
      </c>
      <c r="W9" s="51" t="s">
        <v>53</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53</v>
      </c>
      <c r="AT9" s="51" t="s">
        <v>53</v>
      </c>
      <c r="AU9" s="51" t="s">
        <v>53</v>
      </c>
      <c r="AV9" s="51" t="s">
        <v>53</v>
      </c>
      <c r="AW9" s="51" t="s">
        <v>53</v>
      </c>
      <c r="AX9" s="51" t="s">
        <v>53</v>
      </c>
      <c r="AY9" s="51" t="s">
        <v>53</v>
      </c>
      <c r="AZ9" s="51" t="s">
        <v>53</v>
      </c>
      <c r="BA9" s="51" t="s">
        <v>53</v>
      </c>
      <c r="BB9" s="51" t="s">
        <v>53</v>
      </c>
      <c r="BC9" s="51" t="s">
        <v>53</v>
      </c>
      <c r="BD9" s="51" t="s">
        <v>53</v>
      </c>
      <c r="BE9" s="51" t="s">
        <v>47</v>
      </c>
      <c r="BF9" s="51" t="s">
        <v>47</v>
      </c>
      <c r="BG9" s="51" t="s">
        <v>47</v>
      </c>
      <c r="BH9" s="51" t="s">
        <v>47</v>
      </c>
      <c r="BI9" s="51" t="s">
        <v>47</v>
      </c>
      <c r="BJ9" s="51" t="s">
        <v>47</v>
      </c>
      <c r="BK9" s="51" t="s">
        <v>53</v>
      </c>
      <c r="BL9" s="51" t="s">
        <v>53</v>
      </c>
      <c r="BM9" s="51" t="s">
        <v>53</v>
      </c>
      <c r="BN9" s="51" t="s">
        <v>47</v>
      </c>
      <c r="BO9" s="51" t="s">
        <v>47</v>
      </c>
      <c r="BP9" s="51" t="s">
        <v>47</v>
      </c>
      <c r="BQ9" s="51" t="s">
        <v>53</v>
      </c>
      <c r="BR9" s="52"/>
      <c r="BS9" s="47"/>
    </row>
    <row r="10" spans="1:72" s="56" customFormat="1" ht="31.5" customHeight="1" x14ac:dyDescent="0.25">
      <c r="A10" s="9">
        <v>2021</v>
      </c>
      <c r="B10" s="10" t="s">
        <v>124</v>
      </c>
      <c r="C10" s="10" t="s">
        <v>555</v>
      </c>
      <c r="D10" s="11">
        <v>273081</v>
      </c>
      <c r="E10" s="10" t="s">
        <v>348</v>
      </c>
      <c r="F10" s="11">
        <v>273081</v>
      </c>
      <c r="G10" s="11">
        <v>273081</v>
      </c>
      <c r="H10" s="10" t="s">
        <v>348</v>
      </c>
      <c r="I10" s="11">
        <v>273081</v>
      </c>
      <c r="J10" s="10">
        <v>3</v>
      </c>
      <c r="K10" s="10" t="s">
        <v>47</v>
      </c>
      <c r="L10" s="11">
        <v>23891</v>
      </c>
      <c r="M10" s="10" t="s">
        <v>48</v>
      </c>
      <c r="N10" s="10" t="s">
        <v>47</v>
      </c>
      <c r="O10" s="10" t="s">
        <v>47</v>
      </c>
      <c r="P10" s="10" t="s">
        <v>47</v>
      </c>
      <c r="Q10" s="10" t="s">
        <v>47</v>
      </c>
      <c r="R10" s="12"/>
      <c r="S10" s="51" t="s">
        <v>53</v>
      </c>
      <c r="T10" s="51" t="s">
        <v>53</v>
      </c>
      <c r="U10" s="51" t="s">
        <v>53</v>
      </c>
      <c r="V10" s="51" t="s">
        <v>53</v>
      </c>
      <c r="W10" s="51" t="s">
        <v>53</v>
      </c>
      <c r="X10" s="51" t="s">
        <v>47</v>
      </c>
      <c r="Y10" s="51" t="s">
        <v>53</v>
      </c>
      <c r="Z10" s="51" t="s">
        <v>53</v>
      </c>
      <c r="AA10" s="51" t="s">
        <v>53</v>
      </c>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53</v>
      </c>
      <c r="AR10" s="51" t="s">
        <v>53</v>
      </c>
      <c r="AS10" s="51" t="s">
        <v>53</v>
      </c>
      <c r="AT10" s="51" t="s">
        <v>53</v>
      </c>
      <c r="AU10" s="51" t="s">
        <v>53</v>
      </c>
      <c r="AV10" s="51" t="s">
        <v>53</v>
      </c>
      <c r="AW10" s="51" t="s">
        <v>53</v>
      </c>
      <c r="AX10" s="51" t="s">
        <v>53</v>
      </c>
      <c r="AY10" s="51" t="s">
        <v>53</v>
      </c>
      <c r="AZ10" s="51" t="s">
        <v>53</v>
      </c>
      <c r="BA10" s="51" t="s">
        <v>53</v>
      </c>
      <c r="BB10" s="51" t="s">
        <v>53</v>
      </c>
      <c r="BC10" s="51" t="s">
        <v>53</v>
      </c>
      <c r="BD10" s="51" t="s">
        <v>53</v>
      </c>
      <c r="BE10" s="51" t="s">
        <v>47</v>
      </c>
      <c r="BF10" s="51" t="s">
        <v>47</v>
      </c>
      <c r="BG10" s="51" t="s">
        <v>47</v>
      </c>
      <c r="BH10" s="51" t="s">
        <v>47</v>
      </c>
      <c r="BI10" s="51" t="s">
        <v>47</v>
      </c>
      <c r="BJ10" s="51" t="s">
        <v>53</v>
      </c>
      <c r="BK10" s="51" t="s">
        <v>53</v>
      </c>
      <c r="BL10" s="51" t="s">
        <v>47</v>
      </c>
      <c r="BM10" s="51" t="s">
        <v>47</v>
      </c>
      <c r="BN10" s="51" t="s">
        <v>53</v>
      </c>
      <c r="BO10" s="51" t="s">
        <v>53</v>
      </c>
      <c r="BP10" s="51" t="s">
        <v>47</v>
      </c>
      <c r="BQ10" s="51" t="s">
        <v>53</v>
      </c>
      <c r="BR10" s="52"/>
      <c r="BS10" s="47"/>
    </row>
    <row r="11" spans="1:72" s="56" customFormat="1" x14ac:dyDescent="0.25">
      <c r="A11" s="9">
        <v>2021</v>
      </c>
      <c r="B11" s="10" t="s">
        <v>424</v>
      </c>
      <c r="C11" s="10" t="s">
        <v>428</v>
      </c>
      <c r="D11" s="11">
        <v>229998</v>
      </c>
      <c r="E11" s="10"/>
      <c r="F11" s="11">
        <v>229998</v>
      </c>
      <c r="G11" s="11">
        <v>229998</v>
      </c>
      <c r="H11" s="10"/>
      <c r="I11" s="11">
        <v>229998</v>
      </c>
      <c r="J11" s="10"/>
      <c r="K11" s="10" t="s">
        <v>47</v>
      </c>
      <c r="L11" s="11">
        <v>56040</v>
      </c>
      <c r="M11" s="10" t="s">
        <v>48</v>
      </c>
      <c r="N11" s="10" t="s">
        <v>47</v>
      </c>
      <c r="O11" s="10" t="s">
        <v>47</v>
      </c>
      <c r="P11" s="10" t="s">
        <v>47</v>
      </c>
      <c r="Q11" s="10" t="s">
        <v>47</v>
      </c>
      <c r="R11" s="12"/>
      <c r="S11" s="51" t="s">
        <v>53</v>
      </c>
      <c r="T11" s="51" t="s">
        <v>53</v>
      </c>
      <c r="U11" s="51" t="s">
        <v>53</v>
      </c>
      <c r="V11" s="51" t="s">
        <v>53</v>
      </c>
      <c r="W11" s="51" t="s">
        <v>53</v>
      </c>
      <c r="X11" s="51" t="s">
        <v>53</v>
      </c>
      <c r="Y11" s="51" t="s">
        <v>53</v>
      </c>
      <c r="Z11" s="51" t="s">
        <v>53</v>
      </c>
      <c r="AA11" s="51" t="s">
        <v>53</v>
      </c>
      <c r="AB11" s="51" t="s">
        <v>53</v>
      </c>
      <c r="AC11" s="51" t="s">
        <v>53</v>
      </c>
      <c r="AD11" s="51" t="s">
        <v>53</v>
      </c>
      <c r="AE11" s="51" t="s">
        <v>53</v>
      </c>
      <c r="AF11" s="51" t="s">
        <v>53</v>
      </c>
      <c r="AG11" s="51" t="s">
        <v>53</v>
      </c>
      <c r="AH11" s="51" t="s">
        <v>53</v>
      </c>
      <c r="AI11" s="51" t="s">
        <v>53</v>
      </c>
      <c r="AJ11" s="51" t="s">
        <v>53</v>
      </c>
      <c r="AK11" s="51" t="s">
        <v>53</v>
      </c>
      <c r="AL11" s="51" t="s">
        <v>53</v>
      </c>
      <c r="AM11" s="51" t="s">
        <v>53</v>
      </c>
      <c r="AN11" s="51" t="s">
        <v>53</v>
      </c>
      <c r="AO11" s="51" t="s">
        <v>53</v>
      </c>
      <c r="AP11" s="51" t="s">
        <v>53</v>
      </c>
      <c r="AQ11" s="51" t="s">
        <v>53</v>
      </c>
      <c r="AR11" s="51" t="s">
        <v>53</v>
      </c>
      <c r="AS11" s="51" t="s">
        <v>53</v>
      </c>
      <c r="AT11" s="51" t="s">
        <v>53</v>
      </c>
      <c r="AU11" s="51" t="s">
        <v>53</v>
      </c>
      <c r="AV11" s="51" t="s">
        <v>53</v>
      </c>
      <c r="AW11" s="51" t="s">
        <v>53</v>
      </c>
      <c r="AX11" s="51" t="s">
        <v>53</v>
      </c>
      <c r="AY11" s="51" t="s">
        <v>53</v>
      </c>
      <c r="AZ11" s="51" t="s">
        <v>53</v>
      </c>
      <c r="BA11" s="51" t="s">
        <v>53</v>
      </c>
      <c r="BB11" s="51" t="s">
        <v>53</v>
      </c>
      <c r="BC11" s="51" t="s">
        <v>53</v>
      </c>
      <c r="BD11" s="51" t="s">
        <v>53</v>
      </c>
      <c r="BE11" s="51" t="s">
        <v>47</v>
      </c>
      <c r="BF11" s="51" t="s">
        <v>47</v>
      </c>
      <c r="BG11" s="51" t="s">
        <v>47</v>
      </c>
      <c r="BH11" s="51" t="s">
        <v>47</v>
      </c>
      <c r="BI11" s="51" t="s">
        <v>47</v>
      </c>
      <c r="BJ11" s="51" t="s">
        <v>53</v>
      </c>
      <c r="BK11" s="51" t="s">
        <v>53</v>
      </c>
      <c r="BL11" s="51" t="s">
        <v>47</v>
      </c>
      <c r="BM11" s="51" t="s">
        <v>47</v>
      </c>
      <c r="BN11" s="51" t="s">
        <v>53</v>
      </c>
      <c r="BO11" s="51" t="s">
        <v>53</v>
      </c>
      <c r="BP11" s="51" t="s">
        <v>53</v>
      </c>
      <c r="BQ11" s="51" t="s">
        <v>53</v>
      </c>
      <c r="BR11" s="52"/>
      <c r="BS11" s="47"/>
      <c r="BT11" s="47"/>
    </row>
    <row r="12" spans="1:72" s="56" customFormat="1" ht="30" x14ac:dyDescent="0.25">
      <c r="A12" s="9">
        <v>2021</v>
      </c>
      <c r="B12" s="10" t="s">
        <v>148</v>
      </c>
      <c r="C12" s="10" t="s">
        <v>433</v>
      </c>
      <c r="D12" s="11">
        <v>207721</v>
      </c>
      <c r="E12" s="10"/>
      <c r="F12" s="11"/>
      <c r="G12" s="11">
        <v>207721</v>
      </c>
      <c r="H12" s="10"/>
      <c r="I12" s="11"/>
      <c r="J12" s="10">
        <v>2</v>
      </c>
      <c r="K12" s="10" t="s">
        <v>47</v>
      </c>
      <c r="L12" s="11">
        <v>41555.879999999997</v>
      </c>
      <c r="M12" s="10" t="s">
        <v>48</v>
      </c>
      <c r="N12" s="10" t="s">
        <v>47</v>
      </c>
      <c r="O12" s="10" t="s">
        <v>47</v>
      </c>
      <c r="P12" s="10" t="s">
        <v>47</v>
      </c>
      <c r="Q12" s="10" t="s">
        <v>47</v>
      </c>
      <c r="S12" s="53" t="s">
        <v>53</v>
      </c>
      <c r="T12" s="53" t="s">
        <v>53</v>
      </c>
      <c r="U12" s="53" t="s">
        <v>53</v>
      </c>
      <c r="V12" s="53" t="s">
        <v>53</v>
      </c>
      <c r="W12" s="53" t="s">
        <v>53</v>
      </c>
      <c r="X12" s="53" t="s">
        <v>47</v>
      </c>
      <c r="Y12" s="53" t="s">
        <v>53</v>
      </c>
      <c r="Z12" s="53" t="s">
        <v>53</v>
      </c>
      <c r="AA12" s="53" t="s">
        <v>53</v>
      </c>
      <c r="AB12" s="53" t="s">
        <v>53</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53</v>
      </c>
      <c r="AZ12" s="53" t="s">
        <v>53</v>
      </c>
      <c r="BA12" s="53" t="s">
        <v>53</v>
      </c>
      <c r="BB12" s="53" t="s">
        <v>53</v>
      </c>
      <c r="BC12" s="53" t="s">
        <v>53</v>
      </c>
      <c r="BD12" s="53" t="s">
        <v>53</v>
      </c>
      <c r="BE12" s="53" t="s">
        <v>47</v>
      </c>
      <c r="BF12" s="53" t="s">
        <v>47</v>
      </c>
      <c r="BG12" s="53" t="s">
        <v>53</v>
      </c>
      <c r="BH12" s="53" t="s">
        <v>47</v>
      </c>
      <c r="BI12" s="53" t="s">
        <v>47</v>
      </c>
      <c r="BJ12" s="53" t="s">
        <v>47</v>
      </c>
      <c r="BK12" s="53" t="s">
        <v>53</v>
      </c>
      <c r="BL12" s="53" t="s">
        <v>53</v>
      </c>
      <c r="BM12" s="53" t="s">
        <v>53</v>
      </c>
      <c r="BN12" s="53" t="s">
        <v>53</v>
      </c>
      <c r="BO12" s="53" t="s">
        <v>47</v>
      </c>
      <c r="BP12" s="53" t="s">
        <v>47</v>
      </c>
      <c r="BQ12" s="53" t="s">
        <v>53</v>
      </c>
      <c r="BR12" s="54"/>
      <c r="BS12" s="47"/>
    </row>
    <row r="13" spans="1:72" s="56" customFormat="1" ht="30" x14ac:dyDescent="0.25">
      <c r="A13" s="9">
        <v>2021</v>
      </c>
      <c r="B13" s="10" t="s">
        <v>478</v>
      </c>
      <c r="C13" s="10" t="s">
        <v>350</v>
      </c>
      <c r="D13" s="11">
        <v>199054</v>
      </c>
      <c r="E13" s="10">
        <v>5</v>
      </c>
      <c r="F13" s="11">
        <v>199054</v>
      </c>
      <c r="G13" s="11">
        <v>199054</v>
      </c>
      <c r="H13" s="10">
        <v>5</v>
      </c>
      <c r="I13" s="11">
        <f>+ROUND(G13*1.025,0)</f>
        <v>204030</v>
      </c>
      <c r="J13" s="10">
        <v>0</v>
      </c>
      <c r="K13" s="10" t="s">
        <v>53</v>
      </c>
      <c r="L13" s="11">
        <v>24858</v>
      </c>
      <c r="M13" s="10">
        <v>4</v>
      </c>
      <c r="N13" s="10" t="s">
        <v>47</v>
      </c>
      <c r="O13" s="10" t="s">
        <v>47</v>
      </c>
      <c r="P13" s="10" t="s">
        <v>47</v>
      </c>
      <c r="Q13" s="10" t="s">
        <v>47</v>
      </c>
      <c r="R13" s="12"/>
      <c r="S13" s="53" t="s">
        <v>53</v>
      </c>
      <c r="T13" s="53" t="s">
        <v>53</v>
      </c>
      <c r="U13" s="53" t="s">
        <v>53</v>
      </c>
      <c r="V13" s="53" t="s">
        <v>53</v>
      </c>
      <c r="W13" s="53" t="s">
        <v>53</v>
      </c>
      <c r="X13" s="53" t="s">
        <v>47</v>
      </c>
      <c r="Y13" s="53" t="s">
        <v>53</v>
      </c>
      <c r="Z13" s="53" t="s">
        <v>53</v>
      </c>
      <c r="AA13" s="53" t="s">
        <v>53</v>
      </c>
      <c r="AB13" s="53" t="s">
        <v>53</v>
      </c>
      <c r="AC13" s="53" t="s">
        <v>53</v>
      </c>
      <c r="AD13" s="53" t="s">
        <v>53</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53</v>
      </c>
      <c r="AT13" s="53" t="s">
        <v>53</v>
      </c>
      <c r="AU13" s="53" t="s">
        <v>53</v>
      </c>
      <c r="AV13" s="53" t="s">
        <v>53</v>
      </c>
      <c r="AW13" s="53" t="s">
        <v>53</v>
      </c>
      <c r="AX13" s="53" t="s">
        <v>53</v>
      </c>
      <c r="AY13" s="53" t="s">
        <v>53</v>
      </c>
      <c r="AZ13" s="53" t="s">
        <v>53</v>
      </c>
      <c r="BA13" s="53" t="s">
        <v>53</v>
      </c>
      <c r="BB13" s="53" t="s">
        <v>53</v>
      </c>
      <c r="BC13" s="53" t="s">
        <v>53</v>
      </c>
      <c r="BD13" s="53" t="s">
        <v>53</v>
      </c>
      <c r="BE13" s="53" t="s">
        <v>47</v>
      </c>
      <c r="BF13" s="53" t="s">
        <v>47</v>
      </c>
      <c r="BG13" s="53" t="s">
        <v>47</v>
      </c>
      <c r="BH13" s="53" t="s">
        <v>47</v>
      </c>
      <c r="BI13" s="53" t="s">
        <v>47</v>
      </c>
      <c r="BJ13" s="53" t="s">
        <v>47</v>
      </c>
      <c r="BK13" s="53" t="s">
        <v>53</v>
      </c>
      <c r="BL13" s="53" t="s">
        <v>53</v>
      </c>
      <c r="BM13" s="53" t="s">
        <v>53</v>
      </c>
      <c r="BN13" s="53" t="s">
        <v>47</v>
      </c>
      <c r="BO13" s="53" t="s">
        <v>47</v>
      </c>
      <c r="BP13" s="53" t="s">
        <v>47</v>
      </c>
      <c r="BQ13" s="53" t="s">
        <v>53</v>
      </c>
      <c r="BR13" s="53"/>
      <c r="BS13" s="55"/>
    </row>
    <row r="14" spans="1:72" s="56" customFormat="1" ht="30" x14ac:dyDescent="0.25">
      <c r="A14" s="9">
        <v>2021</v>
      </c>
      <c r="B14" s="10" t="s">
        <v>443</v>
      </c>
      <c r="C14" s="55" t="s">
        <v>362</v>
      </c>
      <c r="D14" s="11">
        <v>213010</v>
      </c>
      <c r="E14" s="10">
        <v>10</v>
      </c>
      <c r="F14" s="11">
        <v>213010</v>
      </c>
      <c r="G14" s="11">
        <v>213010</v>
      </c>
      <c r="H14" s="10">
        <v>10</v>
      </c>
      <c r="I14" s="11">
        <v>215290</v>
      </c>
      <c r="J14" s="10">
        <v>2</v>
      </c>
      <c r="K14" s="10" t="s">
        <v>53</v>
      </c>
      <c r="L14" s="11">
        <v>15238.8</v>
      </c>
      <c r="M14" s="10" t="s">
        <v>48</v>
      </c>
      <c r="N14" s="10" t="s">
        <v>47</v>
      </c>
      <c r="O14" s="10" t="s">
        <v>47</v>
      </c>
      <c r="P14" s="10" t="s">
        <v>47</v>
      </c>
      <c r="Q14" s="10" t="s">
        <v>47</v>
      </c>
      <c r="R14" s="12" t="s">
        <v>569</v>
      </c>
      <c r="S14" s="53" t="s">
        <v>53</v>
      </c>
      <c r="T14" s="53" t="s">
        <v>53</v>
      </c>
      <c r="U14" s="53" t="s">
        <v>53</v>
      </c>
      <c r="V14" s="53" t="s">
        <v>53</v>
      </c>
      <c r="W14" s="53" t="s">
        <v>53</v>
      </c>
      <c r="X14" s="53" t="s">
        <v>47</v>
      </c>
      <c r="Y14" s="53" t="s">
        <v>53</v>
      </c>
      <c r="Z14" s="53" t="s">
        <v>47</v>
      </c>
      <c r="AA14" s="53" t="s">
        <v>53</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47</v>
      </c>
      <c r="BF14" s="53" t="s">
        <v>47</v>
      </c>
      <c r="BG14" s="53" t="s">
        <v>47</v>
      </c>
      <c r="BH14" s="53" t="s">
        <v>47</v>
      </c>
      <c r="BI14" s="53" t="s">
        <v>47</v>
      </c>
      <c r="BJ14" s="53" t="s">
        <v>47</v>
      </c>
      <c r="BK14" s="53" t="s">
        <v>53</v>
      </c>
      <c r="BL14" s="53" t="s">
        <v>47</v>
      </c>
      <c r="BM14" s="53" t="s">
        <v>47</v>
      </c>
      <c r="BN14" s="53" t="s">
        <v>47</v>
      </c>
      <c r="BO14" s="53" t="s">
        <v>47</v>
      </c>
      <c r="BP14" s="53" t="s">
        <v>47</v>
      </c>
      <c r="BQ14" s="53" t="s">
        <v>47</v>
      </c>
      <c r="BR14" s="54" t="s">
        <v>611</v>
      </c>
    </row>
    <row r="15" spans="1:72" s="56" customFormat="1" x14ac:dyDescent="0.25">
      <c r="A15" s="9">
        <v>2021</v>
      </c>
      <c r="B15" s="10" t="s">
        <v>157</v>
      </c>
      <c r="C15" s="10" t="s">
        <v>161</v>
      </c>
      <c r="D15" s="11">
        <v>217770</v>
      </c>
      <c r="E15" s="10"/>
      <c r="F15" s="11">
        <v>217770</v>
      </c>
      <c r="G15" s="11">
        <v>217770</v>
      </c>
      <c r="H15" s="10"/>
      <c r="I15" s="11">
        <v>217770</v>
      </c>
      <c r="J15" s="10">
        <v>2</v>
      </c>
      <c r="K15" s="10" t="s">
        <v>47</v>
      </c>
      <c r="L15" s="11">
        <v>24961</v>
      </c>
      <c r="M15" s="10" t="s">
        <v>48</v>
      </c>
      <c r="N15" s="10" t="s">
        <v>47</v>
      </c>
      <c r="O15" s="10" t="s">
        <v>47</v>
      </c>
      <c r="P15" s="10" t="s">
        <v>47</v>
      </c>
      <c r="Q15" s="10" t="s">
        <v>47</v>
      </c>
      <c r="R15" s="12"/>
      <c r="S15" s="51" t="s">
        <v>53</v>
      </c>
      <c r="T15" s="51" t="s">
        <v>53</v>
      </c>
      <c r="U15" s="51" t="s">
        <v>53</v>
      </c>
      <c r="V15" s="51" t="s">
        <v>53</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47</v>
      </c>
      <c r="BF15" s="51" t="s">
        <v>47</v>
      </c>
      <c r="BG15" s="51" t="s">
        <v>47</v>
      </c>
      <c r="BH15" s="51" t="s">
        <v>47</v>
      </c>
      <c r="BI15" s="51" t="s">
        <v>47</v>
      </c>
      <c r="BJ15" s="51" t="s">
        <v>53</v>
      </c>
      <c r="BK15" s="51" t="s">
        <v>53</v>
      </c>
      <c r="BL15" s="51" t="s">
        <v>53</v>
      </c>
      <c r="BM15" s="51" t="s">
        <v>53</v>
      </c>
      <c r="BN15" s="51" t="s">
        <v>53</v>
      </c>
      <c r="BO15" s="51" t="s">
        <v>53</v>
      </c>
      <c r="BP15" s="51" t="s">
        <v>53</v>
      </c>
      <c r="BQ15" s="51" t="s">
        <v>53</v>
      </c>
      <c r="BR15" s="52"/>
      <c r="BS15" s="47"/>
    </row>
    <row r="16" spans="1:72" s="56" customFormat="1" ht="45" x14ac:dyDescent="0.25">
      <c r="A16" s="9">
        <v>2020</v>
      </c>
      <c r="B16" s="10" t="s">
        <v>99</v>
      </c>
      <c r="C16" s="10" t="s">
        <v>705</v>
      </c>
      <c r="D16" s="11">
        <v>314913</v>
      </c>
      <c r="E16" s="10">
        <v>4</v>
      </c>
      <c r="F16" s="11">
        <f>D16*1.03</f>
        <v>324360.39</v>
      </c>
      <c r="G16" s="11">
        <v>305741</v>
      </c>
      <c r="H16" s="10">
        <v>4</v>
      </c>
      <c r="I16" s="11">
        <f>F16+2500</f>
        <v>326860.39</v>
      </c>
      <c r="J16" s="10"/>
      <c r="K16" s="10" t="s">
        <v>53</v>
      </c>
      <c r="L16" s="11">
        <v>47364</v>
      </c>
      <c r="M16" s="10" t="s">
        <v>48</v>
      </c>
      <c r="N16" s="10" t="s">
        <v>47</v>
      </c>
      <c r="O16" s="10" t="s">
        <v>47</v>
      </c>
      <c r="P16" s="10" t="s">
        <v>47</v>
      </c>
      <c r="Q16" s="10" t="s">
        <v>47</v>
      </c>
      <c r="R16" s="83" t="s">
        <v>579</v>
      </c>
      <c r="S16" s="53" t="s">
        <v>57</v>
      </c>
      <c r="T16" s="53" t="s">
        <v>57</v>
      </c>
      <c r="U16" s="53" t="s">
        <v>57</v>
      </c>
      <c r="V16" s="53" t="s">
        <v>57</v>
      </c>
      <c r="W16" s="53" t="s">
        <v>47</v>
      </c>
      <c r="X16" s="53" t="s">
        <v>47</v>
      </c>
      <c r="Y16" s="53" t="s">
        <v>57</v>
      </c>
      <c r="Z16" s="53" t="s">
        <v>47</v>
      </c>
      <c r="AA16" s="53" t="s">
        <v>57</v>
      </c>
      <c r="AB16" s="53" t="s">
        <v>57</v>
      </c>
      <c r="AC16" s="53" t="s">
        <v>57</v>
      </c>
      <c r="AD16" s="53" t="s">
        <v>57</v>
      </c>
      <c r="AE16" s="53" t="s">
        <v>57</v>
      </c>
      <c r="AF16" s="53" t="s">
        <v>57</v>
      </c>
      <c r="AG16" s="53" t="s">
        <v>57</v>
      </c>
      <c r="AH16" s="53" t="s">
        <v>57</v>
      </c>
      <c r="AI16" s="53" t="s">
        <v>57</v>
      </c>
      <c r="AJ16" s="53" t="s">
        <v>57</v>
      </c>
      <c r="AK16" s="53" t="s">
        <v>57</v>
      </c>
      <c r="AL16" s="53" t="s">
        <v>57</v>
      </c>
      <c r="AM16" s="53" t="s">
        <v>57</v>
      </c>
      <c r="AN16" s="53" t="s">
        <v>57</v>
      </c>
      <c r="AO16" s="53" t="s">
        <v>57</v>
      </c>
      <c r="AP16" s="53" t="s">
        <v>57</v>
      </c>
      <c r="AQ16" s="53" t="s">
        <v>57</v>
      </c>
      <c r="AR16" s="53" t="s">
        <v>57</v>
      </c>
      <c r="AS16" s="53" t="s">
        <v>57</v>
      </c>
      <c r="AT16" s="53" t="s">
        <v>57</v>
      </c>
      <c r="AU16" s="53" t="s">
        <v>57</v>
      </c>
      <c r="AV16" s="53" t="s">
        <v>57</v>
      </c>
      <c r="AW16" s="53" t="s">
        <v>57</v>
      </c>
      <c r="AX16" s="53" t="s">
        <v>57</v>
      </c>
      <c r="AY16" s="53" t="s">
        <v>57</v>
      </c>
      <c r="AZ16" s="53" t="s">
        <v>57</v>
      </c>
      <c r="BA16" s="53" t="s">
        <v>47</v>
      </c>
      <c r="BB16" s="53" t="s">
        <v>57</v>
      </c>
      <c r="BC16" s="53" t="s">
        <v>57</v>
      </c>
      <c r="BD16" s="53" t="s">
        <v>57</v>
      </c>
      <c r="BE16" s="53" t="s">
        <v>57</v>
      </c>
      <c r="BF16" s="53" t="s">
        <v>47</v>
      </c>
      <c r="BG16" s="53" t="s">
        <v>47</v>
      </c>
      <c r="BH16" s="53" t="s">
        <v>47</v>
      </c>
      <c r="BI16" s="53" t="s">
        <v>47</v>
      </c>
      <c r="BJ16" s="53" t="s">
        <v>47</v>
      </c>
      <c r="BK16" s="53" t="s">
        <v>57</v>
      </c>
      <c r="BL16" s="53" t="s">
        <v>47</v>
      </c>
      <c r="BM16" s="53" t="s">
        <v>47</v>
      </c>
      <c r="BN16" s="53" t="s">
        <v>57</v>
      </c>
      <c r="BO16" s="53" t="s">
        <v>57</v>
      </c>
      <c r="BP16" s="53" t="s">
        <v>47</v>
      </c>
      <c r="BQ16" s="53" t="s">
        <v>47</v>
      </c>
      <c r="BR16" s="54"/>
      <c r="BS16" s="55"/>
    </row>
    <row r="17" spans="1:72" s="56" customFormat="1" x14ac:dyDescent="0.25">
      <c r="A17" s="110">
        <v>2021</v>
      </c>
      <c r="B17" s="10" t="s">
        <v>140</v>
      </c>
      <c r="C17" s="10" t="s">
        <v>362</v>
      </c>
      <c r="D17" s="11">
        <v>270780</v>
      </c>
      <c r="E17" s="10"/>
      <c r="F17" s="11">
        <v>270780</v>
      </c>
      <c r="G17" s="11">
        <v>270780</v>
      </c>
      <c r="H17" s="10"/>
      <c r="I17" s="11">
        <v>270780</v>
      </c>
      <c r="J17" s="10"/>
      <c r="K17" s="10">
        <v>2</v>
      </c>
      <c r="L17" s="11">
        <v>26140</v>
      </c>
      <c r="M17" s="10" t="s">
        <v>48</v>
      </c>
      <c r="N17" s="10" t="s">
        <v>47</v>
      </c>
      <c r="O17" s="10" t="s">
        <v>47</v>
      </c>
      <c r="P17" s="10" t="s">
        <v>47</v>
      </c>
      <c r="Q17" s="10" t="s">
        <v>47</v>
      </c>
      <c r="R17" s="57" t="s">
        <v>109</v>
      </c>
      <c r="S17" s="10" t="s">
        <v>53</v>
      </c>
      <c r="T17" s="10" t="s">
        <v>53</v>
      </c>
      <c r="U17" s="10" t="s">
        <v>53</v>
      </c>
      <c r="V17" s="10" t="s">
        <v>53</v>
      </c>
      <c r="W17" s="10" t="s">
        <v>47</v>
      </c>
      <c r="X17" s="10" t="s">
        <v>47</v>
      </c>
      <c r="Y17" s="10" t="s">
        <v>53</v>
      </c>
      <c r="Z17" s="10" t="s">
        <v>53</v>
      </c>
      <c r="AA17" s="10" t="s">
        <v>53</v>
      </c>
      <c r="AB17" s="10" t="s">
        <v>53</v>
      </c>
      <c r="AC17" s="10" t="s">
        <v>53</v>
      </c>
      <c r="AD17" s="10" t="s">
        <v>53</v>
      </c>
      <c r="AE17" s="10" t="s">
        <v>53</v>
      </c>
      <c r="AF17" s="10" t="s">
        <v>53</v>
      </c>
      <c r="AG17" s="10" t="s">
        <v>53</v>
      </c>
      <c r="AH17" s="10" t="s">
        <v>53</v>
      </c>
      <c r="AI17" s="10" t="s">
        <v>53</v>
      </c>
      <c r="AJ17" s="10" t="s">
        <v>53</v>
      </c>
      <c r="AK17" s="10" t="s">
        <v>53</v>
      </c>
      <c r="AL17" s="10" t="s">
        <v>53</v>
      </c>
      <c r="AM17" s="10" t="s">
        <v>53</v>
      </c>
      <c r="AN17" s="10" t="s">
        <v>53</v>
      </c>
      <c r="AO17" s="10" t="s">
        <v>53</v>
      </c>
      <c r="AP17" s="10" t="s">
        <v>53</v>
      </c>
      <c r="AQ17" s="10" t="s">
        <v>53</v>
      </c>
      <c r="AR17" s="10" t="s">
        <v>53</v>
      </c>
      <c r="AS17" s="10" t="s">
        <v>53</v>
      </c>
      <c r="AT17" s="10" t="s">
        <v>53</v>
      </c>
      <c r="AU17" s="10" t="s">
        <v>53</v>
      </c>
      <c r="AV17" s="10" t="s">
        <v>53</v>
      </c>
      <c r="AW17" s="10" t="s">
        <v>53</v>
      </c>
      <c r="AX17" s="10" t="s">
        <v>53</v>
      </c>
      <c r="AY17" s="10" t="s">
        <v>53</v>
      </c>
      <c r="AZ17" s="10" t="s">
        <v>53</v>
      </c>
      <c r="BA17" s="10" t="s">
        <v>53</v>
      </c>
      <c r="BB17" s="10" t="s">
        <v>53</v>
      </c>
      <c r="BC17" s="10" t="s">
        <v>53</v>
      </c>
      <c r="BD17" s="10" t="s">
        <v>53</v>
      </c>
      <c r="BE17" s="10" t="s">
        <v>47</v>
      </c>
      <c r="BF17" s="10" t="s">
        <v>47</v>
      </c>
      <c r="BG17" s="10" t="s">
        <v>47</v>
      </c>
      <c r="BH17" s="10" t="s">
        <v>47</v>
      </c>
      <c r="BI17" s="10" t="s">
        <v>47</v>
      </c>
      <c r="BJ17" s="10" t="s">
        <v>47</v>
      </c>
      <c r="BK17" s="10" t="s">
        <v>53</v>
      </c>
      <c r="BL17" s="10" t="s">
        <v>47</v>
      </c>
      <c r="BM17" s="10" t="s">
        <v>47</v>
      </c>
      <c r="BN17" s="10" t="s">
        <v>53</v>
      </c>
      <c r="BO17" s="10" t="s">
        <v>53</v>
      </c>
      <c r="BP17" s="10" t="s">
        <v>47</v>
      </c>
      <c r="BQ17" s="10" t="s">
        <v>53</v>
      </c>
      <c r="BR17" s="10"/>
    </row>
    <row r="18" spans="1:72" s="56" customFormat="1" ht="30" x14ac:dyDescent="0.25">
      <c r="A18" s="9">
        <v>2021</v>
      </c>
      <c r="B18" s="10" t="s">
        <v>141</v>
      </c>
      <c r="C18" s="10" t="s">
        <v>711</v>
      </c>
      <c r="D18" s="11">
        <v>299820</v>
      </c>
      <c r="E18" s="10"/>
      <c r="F18" s="11">
        <v>299820</v>
      </c>
      <c r="G18" s="11">
        <v>299820</v>
      </c>
      <c r="H18" s="10"/>
      <c r="I18" s="11">
        <v>299820</v>
      </c>
      <c r="J18" s="10">
        <v>3</v>
      </c>
      <c r="K18" s="10" t="s">
        <v>53</v>
      </c>
      <c r="L18" s="11">
        <v>26806</v>
      </c>
      <c r="M18" s="10" t="s">
        <v>57</v>
      </c>
      <c r="N18" s="10" t="s">
        <v>47</v>
      </c>
      <c r="O18" s="10" t="s">
        <v>47</v>
      </c>
      <c r="P18" s="10" t="s">
        <v>47</v>
      </c>
      <c r="Q18" s="10" t="s">
        <v>47</v>
      </c>
      <c r="R18" s="89" t="s">
        <v>383</v>
      </c>
      <c r="S18" s="51" t="s">
        <v>53</v>
      </c>
      <c r="T18" s="51" t="s">
        <v>53</v>
      </c>
      <c r="U18" s="51" t="s">
        <v>53</v>
      </c>
      <c r="V18" s="51" t="s">
        <v>53</v>
      </c>
      <c r="W18" s="51" t="s">
        <v>47</v>
      </c>
      <c r="X18" s="51" t="s">
        <v>47</v>
      </c>
      <c r="Y18" s="51" t="s">
        <v>53</v>
      </c>
      <c r="Z18" s="51" t="s">
        <v>53</v>
      </c>
      <c r="AA18" s="51" t="s">
        <v>53</v>
      </c>
      <c r="AB18" s="51" t="s">
        <v>53</v>
      </c>
      <c r="AC18" s="51" t="s">
        <v>53</v>
      </c>
      <c r="AD18" s="51" t="s">
        <v>53</v>
      </c>
      <c r="AE18" s="51" t="s">
        <v>53</v>
      </c>
      <c r="AF18" s="51" t="s">
        <v>53</v>
      </c>
      <c r="AG18" s="51" t="s">
        <v>53</v>
      </c>
      <c r="AH18" s="51" t="s">
        <v>53</v>
      </c>
      <c r="AI18" s="51" t="s">
        <v>53</v>
      </c>
      <c r="AJ18" s="51" t="s">
        <v>53</v>
      </c>
      <c r="AK18" s="51" t="s">
        <v>53</v>
      </c>
      <c r="AL18" s="51" t="s">
        <v>53</v>
      </c>
      <c r="AM18" s="51" t="s">
        <v>53</v>
      </c>
      <c r="AN18" s="51" t="s">
        <v>53</v>
      </c>
      <c r="AO18" s="51" t="s">
        <v>53</v>
      </c>
      <c r="AP18" s="51" t="s">
        <v>53</v>
      </c>
      <c r="AQ18" s="51" t="s">
        <v>53</v>
      </c>
      <c r="AR18" s="51" t="s">
        <v>53</v>
      </c>
      <c r="AS18" s="51" t="s">
        <v>53</v>
      </c>
      <c r="AT18" s="51" t="s">
        <v>53</v>
      </c>
      <c r="AU18" s="51" t="s">
        <v>53</v>
      </c>
      <c r="AV18" s="51" t="s">
        <v>53</v>
      </c>
      <c r="AW18" s="51" t="s">
        <v>53</v>
      </c>
      <c r="AX18" s="51" t="s">
        <v>53</v>
      </c>
      <c r="AY18" s="51" t="s">
        <v>53</v>
      </c>
      <c r="AZ18" s="51" t="s">
        <v>53</v>
      </c>
      <c r="BA18" s="51" t="s">
        <v>53</v>
      </c>
      <c r="BB18" s="51" t="s">
        <v>53</v>
      </c>
      <c r="BC18" s="51" t="s">
        <v>53</v>
      </c>
      <c r="BD18" s="51" t="s">
        <v>53</v>
      </c>
      <c r="BE18" s="51" t="s">
        <v>47</v>
      </c>
      <c r="BF18" s="51" t="s">
        <v>47</v>
      </c>
      <c r="BG18" s="51" t="s">
        <v>47</v>
      </c>
      <c r="BH18" s="51" t="s">
        <v>47</v>
      </c>
      <c r="BI18" s="51" t="s">
        <v>53</v>
      </c>
      <c r="BJ18" s="51" t="s">
        <v>53</v>
      </c>
      <c r="BK18" s="51" t="s">
        <v>53</v>
      </c>
      <c r="BL18" s="51" t="s">
        <v>53</v>
      </c>
      <c r="BM18" s="51" t="s">
        <v>53</v>
      </c>
      <c r="BN18" s="51" t="s">
        <v>53</v>
      </c>
      <c r="BO18" s="51" t="s">
        <v>53</v>
      </c>
      <c r="BP18" s="51" t="s">
        <v>47</v>
      </c>
      <c r="BQ18" s="51" t="s">
        <v>53</v>
      </c>
      <c r="BR18" s="52"/>
      <c r="BS18" s="47"/>
    </row>
    <row r="19" spans="1:72" s="56" customFormat="1" x14ac:dyDescent="0.25">
      <c r="A19" s="9">
        <v>2021</v>
      </c>
      <c r="B19" s="10" t="s">
        <v>67</v>
      </c>
      <c r="C19" s="10" t="s">
        <v>589</v>
      </c>
      <c r="D19" s="11">
        <v>179842</v>
      </c>
      <c r="E19" s="10">
        <v>25</v>
      </c>
      <c r="F19" s="11">
        <v>194229</v>
      </c>
      <c r="G19" s="11">
        <v>179842</v>
      </c>
      <c r="H19" s="10">
        <v>25</v>
      </c>
      <c r="I19" s="11">
        <v>194229</v>
      </c>
      <c r="J19" s="10">
        <v>1</v>
      </c>
      <c r="K19" s="10" t="s">
        <v>47</v>
      </c>
      <c r="L19" s="11">
        <v>14748</v>
      </c>
      <c r="M19" s="10" t="s">
        <v>48</v>
      </c>
      <c r="N19" s="10" t="s">
        <v>47</v>
      </c>
      <c r="O19" s="10" t="s">
        <v>47</v>
      </c>
      <c r="P19" s="10" t="s">
        <v>47</v>
      </c>
      <c r="Q19" s="10" t="s">
        <v>47</v>
      </c>
      <c r="R19" s="12"/>
      <c r="S19" s="51" t="s">
        <v>53</v>
      </c>
      <c r="T19" s="51" t="s">
        <v>53</v>
      </c>
      <c r="U19" s="51" t="s">
        <v>53</v>
      </c>
      <c r="V19" s="51" t="s">
        <v>53</v>
      </c>
      <c r="W19" s="51" t="s">
        <v>53</v>
      </c>
      <c r="X19" s="51" t="s">
        <v>47</v>
      </c>
      <c r="Y19" s="51" t="s">
        <v>53</v>
      </c>
      <c r="Z19" s="51" t="s">
        <v>53</v>
      </c>
      <c r="AA19" s="51" t="s">
        <v>53</v>
      </c>
      <c r="AB19" s="51" t="s">
        <v>53</v>
      </c>
      <c r="AC19" s="51" t="s">
        <v>53</v>
      </c>
      <c r="AD19" s="51" t="s">
        <v>53</v>
      </c>
      <c r="AE19" s="51" t="s">
        <v>53</v>
      </c>
      <c r="AF19" s="51" t="s">
        <v>53</v>
      </c>
      <c r="AG19" s="51" t="s">
        <v>53</v>
      </c>
      <c r="AH19" s="51" t="s">
        <v>53</v>
      </c>
      <c r="AI19" s="51" t="s">
        <v>53</v>
      </c>
      <c r="AJ19" s="51" t="s">
        <v>53</v>
      </c>
      <c r="AK19" s="51" t="s">
        <v>53</v>
      </c>
      <c r="AL19" s="51" t="s">
        <v>53</v>
      </c>
      <c r="AM19" s="51" t="s">
        <v>53</v>
      </c>
      <c r="AN19" s="51" t="s">
        <v>53</v>
      </c>
      <c r="AO19" s="51" t="s">
        <v>53</v>
      </c>
      <c r="AP19" s="51" t="s">
        <v>53</v>
      </c>
      <c r="AQ19" s="51" t="s">
        <v>53</v>
      </c>
      <c r="AR19" s="51" t="s">
        <v>53</v>
      </c>
      <c r="AS19" s="51" t="s">
        <v>53</v>
      </c>
      <c r="AT19" s="51" t="s">
        <v>53</v>
      </c>
      <c r="AU19" s="51" t="s">
        <v>53</v>
      </c>
      <c r="AV19" s="51" t="s">
        <v>53</v>
      </c>
      <c r="AW19" s="51" t="s">
        <v>53</v>
      </c>
      <c r="AX19" s="51" t="s">
        <v>53</v>
      </c>
      <c r="AY19" s="51" t="s">
        <v>53</v>
      </c>
      <c r="AZ19" s="51" t="s">
        <v>53</v>
      </c>
      <c r="BA19" s="51" t="s">
        <v>53</v>
      </c>
      <c r="BB19" s="51" t="s">
        <v>53</v>
      </c>
      <c r="BC19" s="51" t="s">
        <v>53</v>
      </c>
      <c r="BD19" s="51" t="s">
        <v>53</v>
      </c>
      <c r="BE19" s="51" t="s">
        <v>53</v>
      </c>
      <c r="BF19" s="51" t="s">
        <v>53</v>
      </c>
      <c r="BG19" s="51" t="s">
        <v>47</v>
      </c>
      <c r="BH19" s="51" t="s">
        <v>53</v>
      </c>
      <c r="BI19" s="51" t="s">
        <v>53</v>
      </c>
      <c r="BJ19" s="51" t="s">
        <v>53</v>
      </c>
      <c r="BK19" s="51" t="s">
        <v>53</v>
      </c>
      <c r="BL19" s="51" t="s">
        <v>53</v>
      </c>
      <c r="BM19" s="51" t="s">
        <v>53</v>
      </c>
      <c r="BN19" s="51" t="s">
        <v>53</v>
      </c>
      <c r="BO19" s="51" t="s">
        <v>53</v>
      </c>
      <c r="BP19" s="51" t="s">
        <v>47</v>
      </c>
      <c r="BQ19" s="51" t="s">
        <v>53</v>
      </c>
      <c r="BR19" s="52"/>
      <c r="BS19" s="47"/>
    </row>
    <row r="20" spans="1:72" s="56" customFormat="1" x14ac:dyDescent="0.25">
      <c r="A20" s="9">
        <v>2021</v>
      </c>
      <c r="B20" s="10" t="s">
        <v>495</v>
      </c>
      <c r="C20" s="10" t="s">
        <v>498</v>
      </c>
      <c r="D20" s="11">
        <v>192611.04</v>
      </c>
      <c r="E20" s="10">
        <v>30</v>
      </c>
      <c r="F20" s="11">
        <v>198068.28</v>
      </c>
      <c r="G20" s="11">
        <v>192611.04</v>
      </c>
      <c r="H20" s="10">
        <v>30</v>
      </c>
      <c r="I20" s="11">
        <v>203784.6</v>
      </c>
      <c r="J20" s="10">
        <v>0</v>
      </c>
      <c r="K20" s="10" t="s">
        <v>53</v>
      </c>
      <c r="L20" s="11">
        <v>23751.72</v>
      </c>
      <c r="M20" s="10" t="s">
        <v>48</v>
      </c>
      <c r="N20" s="10" t="s">
        <v>47</v>
      </c>
      <c r="O20" s="10" t="s">
        <v>47</v>
      </c>
      <c r="P20" s="10" t="s">
        <v>47</v>
      </c>
      <c r="Q20" s="10" t="s">
        <v>47</v>
      </c>
      <c r="R20" s="12"/>
      <c r="S20" s="51" t="s">
        <v>53</v>
      </c>
      <c r="T20" s="51" t="s">
        <v>53</v>
      </c>
      <c r="U20" s="51" t="s">
        <v>53</v>
      </c>
      <c r="V20" s="51" t="s">
        <v>53</v>
      </c>
      <c r="W20" s="51" t="s">
        <v>53</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53</v>
      </c>
      <c r="AV20" s="51" t="s">
        <v>53</v>
      </c>
      <c r="AW20" s="51" t="s">
        <v>53</v>
      </c>
      <c r="AX20" s="51" t="s">
        <v>53</v>
      </c>
      <c r="AY20" s="51" t="s">
        <v>53</v>
      </c>
      <c r="AZ20" s="51" t="s">
        <v>53</v>
      </c>
      <c r="BA20" s="51" t="s">
        <v>53</v>
      </c>
      <c r="BB20" s="51" t="s">
        <v>53</v>
      </c>
      <c r="BC20" s="51" t="s">
        <v>53</v>
      </c>
      <c r="BD20" s="51" t="s">
        <v>53</v>
      </c>
      <c r="BE20" s="51" t="s">
        <v>47</v>
      </c>
      <c r="BF20" s="51" t="s">
        <v>47</v>
      </c>
      <c r="BG20" s="51" t="s">
        <v>47</v>
      </c>
      <c r="BH20" s="51" t="s">
        <v>47</v>
      </c>
      <c r="BI20" s="51" t="s">
        <v>47</v>
      </c>
      <c r="BJ20" s="51" t="s">
        <v>47</v>
      </c>
      <c r="BK20" s="51" t="s">
        <v>53</v>
      </c>
      <c r="BL20" s="51" t="s">
        <v>47</v>
      </c>
      <c r="BM20" s="51" t="s">
        <v>47</v>
      </c>
      <c r="BN20" s="51" t="s">
        <v>53</v>
      </c>
      <c r="BO20" s="51" t="s">
        <v>53</v>
      </c>
      <c r="BP20" s="51" t="s">
        <v>47</v>
      </c>
      <c r="BQ20" s="51" t="s">
        <v>53</v>
      </c>
      <c r="BR20" s="51"/>
      <c r="BS20" s="47"/>
    </row>
    <row r="21" spans="1:72" s="31" customFormat="1" x14ac:dyDescent="0.25">
      <c r="A21" s="32">
        <v>2018</v>
      </c>
      <c r="B21" s="38" t="s">
        <v>595</v>
      </c>
      <c r="C21" s="38" t="s">
        <v>153</v>
      </c>
      <c r="D21" s="49">
        <v>234430</v>
      </c>
      <c r="E21" s="38">
        <v>20</v>
      </c>
      <c r="F21" s="49">
        <v>234430</v>
      </c>
      <c r="G21" s="49">
        <v>234430</v>
      </c>
      <c r="H21" s="38">
        <v>20</v>
      </c>
      <c r="I21" s="49">
        <v>234430</v>
      </c>
      <c r="J21" s="38">
        <v>1</v>
      </c>
      <c r="K21" s="38" t="s">
        <v>47</v>
      </c>
      <c r="L21" s="49">
        <v>18756</v>
      </c>
      <c r="M21" s="38">
        <v>2</v>
      </c>
      <c r="N21" s="38" t="s">
        <v>47</v>
      </c>
      <c r="O21" s="38" t="s">
        <v>47</v>
      </c>
      <c r="P21" s="38" t="s">
        <v>47</v>
      </c>
      <c r="Q21" s="38" t="s">
        <v>47</v>
      </c>
      <c r="R21" s="50"/>
      <c r="S21" s="51" t="s">
        <v>53</v>
      </c>
      <c r="T21" s="51" t="s">
        <v>53</v>
      </c>
      <c r="U21" s="51" t="s">
        <v>53</v>
      </c>
      <c r="V21" s="51" t="s">
        <v>53</v>
      </c>
      <c r="W21" s="51" t="s">
        <v>53</v>
      </c>
      <c r="X21" s="51" t="s">
        <v>47</v>
      </c>
      <c r="Y21" s="51" t="s">
        <v>53</v>
      </c>
      <c r="Z21" s="51" t="s">
        <v>53</v>
      </c>
      <c r="AA21" s="51" t="s">
        <v>53</v>
      </c>
      <c r="AB21" s="51" t="s">
        <v>53</v>
      </c>
      <c r="AC21" s="51" t="s">
        <v>53</v>
      </c>
      <c r="AD21" s="51" t="s">
        <v>53</v>
      </c>
      <c r="AE21" s="51" t="s">
        <v>53</v>
      </c>
      <c r="AF21" s="51" t="s">
        <v>53</v>
      </c>
      <c r="AG21" s="51" t="s">
        <v>53</v>
      </c>
      <c r="AH21" s="51" t="s">
        <v>53</v>
      </c>
      <c r="AI21" s="51" t="s">
        <v>53</v>
      </c>
      <c r="AJ21" s="51" t="s">
        <v>53</v>
      </c>
      <c r="AK21" s="51" t="s">
        <v>53</v>
      </c>
      <c r="AL21" s="51" t="s">
        <v>53</v>
      </c>
      <c r="AM21" s="51" t="s">
        <v>53</v>
      </c>
      <c r="AN21" s="51" t="s">
        <v>53</v>
      </c>
      <c r="AO21" s="51" t="s">
        <v>53</v>
      </c>
      <c r="AP21" s="51" t="s">
        <v>53</v>
      </c>
      <c r="AQ21" s="51" t="s">
        <v>53</v>
      </c>
      <c r="AR21" s="51" t="s">
        <v>53</v>
      </c>
      <c r="AS21" s="51" t="s">
        <v>53</v>
      </c>
      <c r="AT21" s="51" t="s">
        <v>53</v>
      </c>
      <c r="AU21" s="51" t="s">
        <v>53</v>
      </c>
      <c r="AV21" s="51" t="s">
        <v>53</v>
      </c>
      <c r="AW21" s="51" t="s">
        <v>53</v>
      </c>
      <c r="AX21" s="51" t="s">
        <v>53</v>
      </c>
      <c r="AY21" s="51" t="s">
        <v>53</v>
      </c>
      <c r="AZ21" s="51" t="s">
        <v>53</v>
      </c>
      <c r="BA21" s="51" t="s">
        <v>53</v>
      </c>
      <c r="BB21" s="51" t="s">
        <v>53</v>
      </c>
      <c r="BC21" s="51" t="s">
        <v>53</v>
      </c>
      <c r="BD21" s="51" t="s">
        <v>53</v>
      </c>
      <c r="BE21" s="51" t="s">
        <v>53</v>
      </c>
      <c r="BF21" s="51" t="s">
        <v>53</v>
      </c>
      <c r="BG21" s="51" t="s">
        <v>47</v>
      </c>
      <c r="BH21" s="51" t="s">
        <v>47</v>
      </c>
      <c r="BI21" s="51" t="s">
        <v>47</v>
      </c>
      <c r="BJ21" s="51" t="s">
        <v>47</v>
      </c>
      <c r="BK21" s="51" t="s">
        <v>53</v>
      </c>
      <c r="BL21" s="51" t="s">
        <v>53</v>
      </c>
      <c r="BM21" s="51" t="s">
        <v>53</v>
      </c>
      <c r="BN21" s="51" t="s">
        <v>47</v>
      </c>
      <c r="BO21" s="51" t="s">
        <v>47</v>
      </c>
      <c r="BP21" s="51" t="s">
        <v>47</v>
      </c>
      <c r="BQ21" s="51" t="s">
        <v>53</v>
      </c>
      <c r="BR21" s="51"/>
      <c r="BS21" s="47"/>
    </row>
    <row r="22" spans="1:72" s="56" customFormat="1" ht="30" x14ac:dyDescent="0.25">
      <c r="A22" s="9">
        <v>2021</v>
      </c>
      <c r="B22" s="10" t="s">
        <v>633</v>
      </c>
      <c r="C22" s="10" t="s">
        <v>636</v>
      </c>
      <c r="D22" s="11">
        <v>278705</v>
      </c>
      <c r="E22" s="10">
        <v>15</v>
      </c>
      <c r="F22" s="11">
        <v>279705</v>
      </c>
      <c r="G22" s="11">
        <v>278705</v>
      </c>
      <c r="H22" s="10">
        <v>15</v>
      </c>
      <c r="I22" s="11">
        <v>281205</v>
      </c>
      <c r="J22" s="10">
        <v>3</v>
      </c>
      <c r="K22" s="10" t="s">
        <v>47</v>
      </c>
      <c r="L22" s="11">
        <v>30240</v>
      </c>
      <c r="M22" s="11" t="s">
        <v>48</v>
      </c>
      <c r="N22" s="10" t="s">
        <v>47</v>
      </c>
      <c r="O22" s="10" t="s">
        <v>47</v>
      </c>
      <c r="P22" s="10" t="s">
        <v>47</v>
      </c>
      <c r="Q22" s="10" t="s">
        <v>47</v>
      </c>
      <c r="R22" s="10" t="s">
        <v>637</v>
      </c>
      <c r="S22" s="51" t="s">
        <v>53</v>
      </c>
      <c r="T22" s="51" t="s">
        <v>53</v>
      </c>
      <c r="U22" s="51" t="s">
        <v>53</v>
      </c>
      <c r="V22" s="51" t="s">
        <v>53</v>
      </c>
      <c r="W22" s="51" t="s">
        <v>53</v>
      </c>
      <c r="X22" s="51" t="s">
        <v>47</v>
      </c>
      <c r="Y22" s="51" t="s">
        <v>53</v>
      </c>
      <c r="Z22" s="51" t="s">
        <v>53</v>
      </c>
      <c r="AA22" s="51" t="s">
        <v>53</v>
      </c>
      <c r="AB22" s="51" t="s">
        <v>53</v>
      </c>
      <c r="AC22" s="51" t="s">
        <v>53</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53</v>
      </c>
      <c r="AQ22" s="51" t="s">
        <v>53</v>
      </c>
      <c r="AR22" s="51" t="s">
        <v>53</v>
      </c>
      <c r="AS22" s="51" t="s">
        <v>53</v>
      </c>
      <c r="AT22" s="51" t="s">
        <v>53</v>
      </c>
      <c r="AU22" s="51" t="s">
        <v>53</v>
      </c>
      <c r="AV22" s="51" t="s">
        <v>53</v>
      </c>
      <c r="AW22" s="51" t="s">
        <v>53</v>
      </c>
      <c r="AX22" s="51" t="s">
        <v>53</v>
      </c>
      <c r="AY22" s="51" t="s">
        <v>53</v>
      </c>
      <c r="AZ22" s="51" t="s">
        <v>53</v>
      </c>
      <c r="BA22" s="51" t="s">
        <v>53</v>
      </c>
      <c r="BB22" s="51" t="s">
        <v>53</v>
      </c>
      <c r="BC22" s="51" t="s">
        <v>53</v>
      </c>
      <c r="BD22" s="51" t="s">
        <v>53</v>
      </c>
      <c r="BE22" s="51" t="s">
        <v>47</v>
      </c>
      <c r="BF22" s="51" t="s">
        <v>47</v>
      </c>
      <c r="BG22" s="51" t="s">
        <v>47</v>
      </c>
      <c r="BH22" s="51" t="s">
        <v>47</v>
      </c>
      <c r="BI22" s="51" t="s">
        <v>47</v>
      </c>
      <c r="BJ22" s="51" t="s">
        <v>47</v>
      </c>
      <c r="BK22" s="51" t="s">
        <v>53</v>
      </c>
      <c r="BL22" s="51" t="s">
        <v>47</v>
      </c>
      <c r="BM22" s="51" t="s">
        <v>47</v>
      </c>
      <c r="BN22" s="51" t="s">
        <v>47</v>
      </c>
      <c r="BO22" s="51" t="s">
        <v>47</v>
      </c>
      <c r="BP22" s="51" t="s">
        <v>47</v>
      </c>
      <c r="BQ22" s="51" t="s">
        <v>53</v>
      </c>
      <c r="BR22" s="52"/>
      <c r="BS22" s="47"/>
    </row>
    <row r="23" spans="1:72" s="56" customFormat="1" x14ac:dyDescent="0.25">
      <c r="A23" s="9">
        <v>2021</v>
      </c>
      <c r="B23" s="10" t="s">
        <v>167</v>
      </c>
      <c r="C23" s="10" t="s">
        <v>645</v>
      </c>
      <c r="D23" s="11">
        <v>162648</v>
      </c>
      <c r="E23" s="10">
        <v>40</v>
      </c>
      <c r="F23" s="11">
        <v>166648</v>
      </c>
      <c r="G23" s="11">
        <v>165276</v>
      </c>
      <c r="H23" s="10">
        <v>40</v>
      </c>
      <c r="I23" s="11">
        <v>169276</v>
      </c>
      <c r="J23" s="10">
        <v>1</v>
      </c>
      <c r="K23" s="10" t="s">
        <v>53</v>
      </c>
      <c r="L23" s="11">
        <v>20909</v>
      </c>
      <c r="M23" s="10" t="s">
        <v>48</v>
      </c>
      <c r="N23" s="10" t="s">
        <v>47</v>
      </c>
      <c r="O23" s="10" t="s">
        <v>47</v>
      </c>
      <c r="P23" s="10" t="s">
        <v>47</v>
      </c>
      <c r="Q23" s="10" t="s">
        <v>47</v>
      </c>
      <c r="R23" s="12"/>
      <c r="S23" s="51" t="s">
        <v>53</v>
      </c>
      <c r="T23" s="51" t="s">
        <v>53</v>
      </c>
      <c r="U23" s="51" t="s">
        <v>53</v>
      </c>
      <c r="V23" s="51" t="s">
        <v>53</v>
      </c>
      <c r="W23" s="51" t="s">
        <v>53</v>
      </c>
      <c r="X23" s="51" t="s">
        <v>47</v>
      </c>
      <c r="Y23" s="51" t="s">
        <v>53</v>
      </c>
      <c r="Z23" s="51" t="s">
        <v>53</v>
      </c>
      <c r="AA23" s="51" t="s">
        <v>53</v>
      </c>
      <c r="AB23" s="51" t="s">
        <v>53</v>
      </c>
      <c r="AC23" s="51" t="s">
        <v>53</v>
      </c>
      <c r="AD23" s="51" t="s">
        <v>53</v>
      </c>
      <c r="AE23" s="51" t="s">
        <v>53</v>
      </c>
      <c r="AF23" s="51" t="s">
        <v>53</v>
      </c>
      <c r="AG23" s="51" t="s">
        <v>53</v>
      </c>
      <c r="AH23" s="51" t="s">
        <v>47</v>
      </c>
      <c r="AI23" s="51" t="s">
        <v>53</v>
      </c>
      <c r="AJ23" s="51" t="s">
        <v>53</v>
      </c>
      <c r="AK23" s="51" t="s">
        <v>53</v>
      </c>
      <c r="AL23" s="51" t="s">
        <v>53</v>
      </c>
      <c r="AM23" s="51" t="s">
        <v>53</v>
      </c>
      <c r="AN23" s="51" t="s">
        <v>53</v>
      </c>
      <c r="AO23" s="51" t="s">
        <v>53</v>
      </c>
      <c r="AP23" s="51" t="s">
        <v>53</v>
      </c>
      <c r="AQ23" s="51" t="s">
        <v>53</v>
      </c>
      <c r="AR23" s="51" t="s">
        <v>53</v>
      </c>
      <c r="AS23" s="51" t="s">
        <v>53</v>
      </c>
      <c r="AT23" s="51" t="s">
        <v>53</v>
      </c>
      <c r="AU23" s="51" t="s">
        <v>53</v>
      </c>
      <c r="AV23" s="51" t="s">
        <v>53</v>
      </c>
      <c r="AW23" s="51" t="s">
        <v>53</v>
      </c>
      <c r="AX23" s="51" t="s">
        <v>53</v>
      </c>
      <c r="AY23" s="51" t="s">
        <v>53</v>
      </c>
      <c r="AZ23" s="51" t="s">
        <v>53</v>
      </c>
      <c r="BA23" s="51" t="s">
        <v>47</v>
      </c>
      <c r="BB23" s="51" t="s">
        <v>53</v>
      </c>
      <c r="BC23" s="51" t="s">
        <v>53</v>
      </c>
      <c r="BD23" s="51" t="s">
        <v>53</v>
      </c>
      <c r="BE23" s="51" t="s">
        <v>53</v>
      </c>
      <c r="BF23" s="51" t="s">
        <v>53</v>
      </c>
      <c r="BG23" s="51" t="s">
        <v>47</v>
      </c>
      <c r="BH23" s="51" t="s">
        <v>47</v>
      </c>
      <c r="BI23" s="51" t="s">
        <v>47</v>
      </c>
      <c r="BJ23" s="51" t="s">
        <v>47</v>
      </c>
      <c r="BK23" s="51" t="s">
        <v>53</v>
      </c>
      <c r="BL23" s="51" t="s">
        <v>53</v>
      </c>
      <c r="BM23" s="51" t="s">
        <v>53</v>
      </c>
      <c r="BN23" s="51" t="s">
        <v>53</v>
      </c>
      <c r="BO23" s="51" t="s">
        <v>47</v>
      </c>
      <c r="BP23" s="51" t="s">
        <v>47</v>
      </c>
      <c r="BQ23" s="51" t="s">
        <v>53</v>
      </c>
      <c r="BR23" s="52"/>
      <c r="BS23" s="55"/>
    </row>
    <row r="24" spans="1:72" s="56" customFormat="1" x14ac:dyDescent="0.25">
      <c r="A24" s="17">
        <v>2021</v>
      </c>
      <c r="B24" s="18" t="s">
        <v>178</v>
      </c>
      <c r="C24" s="18" t="s">
        <v>362</v>
      </c>
      <c r="D24" s="19">
        <v>169005</v>
      </c>
      <c r="E24" s="18">
        <v>20</v>
      </c>
      <c r="F24" s="19">
        <v>186550</v>
      </c>
      <c r="G24" s="19">
        <v>169005</v>
      </c>
      <c r="H24" s="18">
        <v>20</v>
      </c>
      <c r="I24" s="19">
        <v>189850</v>
      </c>
      <c r="J24" s="18">
        <v>2</v>
      </c>
      <c r="K24" s="18" t="s">
        <v>53</v>
      </c>
      <c r="L24" s="19">
        <v>24273</v>
      </c>
      <c r="M24" s="18" t="s">
        <v>48</v>
      </c>
      <c r="N24" s="18" t="s">
        <v>47</v>
      </c>
      <c r="O24" s="18" t="s">
        <v>47</v>
      </c>
      <c r="P24" s="18" t="s">
        <v>47</v>
      </c>
      <c r="Q24" s="18" t="s">
        <v>47</v>
      </c>
      <c r="R24" s="18"/>
      <c r="S24" s="19" t="s">
        <v>53</v>
      </c>
      <c r="T24" s="19" t="s">
        <v>53</v>
      </c>
      <c r="U24" s="19" t="s">
        <v>53</v>
      </c>
      <c r="V24" s="19" t="s">
        <v>53</v>
      </c>
      <c r="W24" s="19" t="s">
        <v>53</v>
      </c>
      <c r="X24" s="19" t="s">
        <v>47</v>
      </c>
      <c r="Y24" s="19" t="s">
        <v>53</v>
      </c>
      <c r="Z24" s="10" t="s">
        <v>53</v>
      </c>
      <c r="AA24" s="19" t="s">
        <v>53</v>
      </c>
      <c r="AB24" s="58" t="s">
        <v>53</v>
      </c>
      <c r="AC24" s="58" t="s">
        <v>53</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53</v>
      </c>
      <c r="AQ24" s="58" t="s">
        <v>53</v>
      </c>
      <c r="AR24" s="58" t="s">
        <v>53</v>
      </c>
      <c r="AS24" s="58" t="s">
        <v>53</v>
      </c>
      <c r="AT24" s="58" t="s">
        <v>53</v>
      </c>
      <c r="AU24" s="58" t="s">
        <v>53</v>
      </c>
      <c r="AV24" s="58" t="s">
        <v>53</v>
      </c>
      <c r="AW24" s="58" t="s">
        <v>53</v>
      </c>
      <c r="AX24" s="58" t="s">
        <v>53</v>
      </c>
      <c r="AY24" s="58" t="s">
        <v>53</v>
      </c>
      <c r="AZ24" s="58" t="s">
        <v>53</v>
      </c>
      <c r="BA24" s="58" t="s">
        <v>53</v>
      </c>
      <c r="BB24" s="58" t="s">
        <v>53</v>
      </c>
      <c r="BC24" s="58" t="s">
        <v>53</v>
      </c>
      <c r="BD24" s="58" t="s">
        <v>53</v>
      </c>
      <c r="BE24" s="58" t="s">
        <v>47</v>
      </c>
      <c r="BF24" s="58" t="s">
        <v>47</v>
      </c>
      <c r="BG24" s="58" t="s">
        <v>47</v>
      </c>
      <c r="BH24" s="58" t="s">
        <v>47</v>
      </c>
      <c r="BI24" s="58" t="s">
        <v>47</v>
      </c>
      <c r="BJ24" s="58" t="s">
        <v>53</v>
      </c>
      <c r="BK24" s="58" t="s">
        <v>53</v>
      </c>
      <c r="BL24" s="58" t="s">
        <v>47</v>
      </c>
      <c r="BM24" s="58" t="s">
        <v>47</v>
      </c>
      <c r="BN24" s="58" t="s">
        <v>53</v>
      </c>
      <c r="BO24" s="58" t="s">
        <v>53</v>
      </c>
      <c r="BP24" s="58" t="s">
        <v>47</v>
      </c>
      <c r="BQ24" s="58" t="s">
        <v>47</v>
      </c>
      <c r="BR24" s="84" t="s">
        <v>188</v>
      </c>
      <c r="BS24" s="47"/>
      <c r="BT24" s="47"/>
    </row>
    <row r="25" spans="1:72" x14ac:dyDescent="0.25">
      <c r="B25" s="46" t="s">
        <v>648</v>
      </c>
    </row>
    <row r="26" spans="1:72" x14ac:dyDescent="0.25">
      <c r="B26" s="46"/>
    </row>
    <row r="27" spans="1:72" ht="15" customHeight="1" x14ac:dyDescent="0.25">
      <c r="B27" s="55" t="s">
        <v>647</v>
      </c>
    </row>
    <row r="28" spans="1:72" s="61" customFormat="1" ht="15" customHeight="1" x14ac:dyDescent="0.25">
      <c r="A28" s="59"/>
      <c r="B28" s="60" t="s">
        <v>295</v>
      </c>
      <c r="D28" s="62">
        <f t="shared" ref="D28:J28" si="0">AVERAGE(D2:D24)</f>
        <v>226122.17695652175</v>
      </c>
      <c r="E28" s="63">
        <f t="shared" si="0"/>
        <v>19.53846153846154</v>
      </c>
      <c r="F28" s="62">
        <f t="shared" si="0"/>
        <v>230663.6335</v>
      </c>
      <c r="G28" s="62">
        <f t="shared" si="0"/>
        <v>226284.22043478262</v>
      </c>
      <c r="H28" s="63">
        <f t="shared" si="0"/>
        <v>19.53846153846154</v>
      </c>
      <c r="I28" s="62">
        <f t="shared" si="0"/>
        <v>232723.26263157895</v>
      </c>
      <c r="J28" s="63">
        <f t="shared" si="0"/>
        <v>1.631578947368421</v>
      </c>
      <c r="L28" s="62">
        <f>AVERAGE(L2:L24)</f>
        <v>28528.822608695649</v>
      </c>
      <c r="M28" s="63">
        <f>AVERAGE(M2:M24)</f>
        <v>3</v>
      </c>
    </row>
    <row r="29" spans="1:72" s="66" customFormat="1" ht="15" customHeight="1" x14ac:dyDescent="0.25">
      <c r="A29" s="64"/>
      <c r="B29" s="65" t="s">
        <v>296</v>
      </c>
      <c r="D29" s="67">
        <f t="shared" ref="D29:J29" si="1">MEDIAN(D2:D24)</f>
        <v>222261.38</v>
      </c>
      <c r="E29" s="68">
        <f t="shared" si="1"/>
        <v>20</v>
      </c>
      <c r="F29" s="67">
        <f t="shared" si="1"/>
        <v>222652</v>
      </c>
      <c r="G29" s="67">
        <f t="shared" si="1"/>
        <v>222261.38</v>
      </c>
      <c r="H29" s="68">
        <f t="shared" si="1"/>
        <v>20</v>
      </c>
      <c r="I29" s="67">
        <f t="shared" si="1"/>
        <v>223947</v>
      </c>
      <c r="J29" s="65">
        <f t="shared" si="1"/>
        <v>2</v>
      </c>
      <c r="L29" s="67">
        <f>MEDIAN(L2:L24)</f>
        <v>24858</v>
      </c>
      <c r="M29" s="65">
        <f>MEDIAN(M2:M24)</f>
        <v>3</v>
      </c>
    </row>
    <row r="30" spans="1:72" s="71" customFormat="1" ht="15" customHeight="1" x14ac:dyDescent="0.25">
      <c r="A30" s="69"/>
      <c r="B30" s="70" t="s">
        <v>297</v>
      </c>
      <c r="D30" s="72">
        <f t="shared" ref="D30:J30" si="2">MIN(D2:D24)</f>
        <v>157944</v>
      </c>
      <c r="E30" s="73">
        <f t="shared" si="2"/>
        <v>4</v>
      </c>
      <c r="F30" s="72">
        <f t="shared" si="2"/>
        <v>157944</v>
      </c>
      <c r="G30" s="72">
        <f t="shared" si="2"/>
        <v>157944</v>
      </c>
      <c r="H30" s="73">
        <f t="shared" si="2"/>
        <v>4</v>
      </c>
      <c r="I30" s="72">
        <f t="shared" si="2"/>
        <v>159944</v>
      </c>
      <c r="J30" s="70">
        <f t="shared" si="2"/>
        <v>0</v>
      </c>
      <c r="L30" s="72">
        <f>MIN(L2:L24)</f>
        <v>14748</v>
      </c>
      <c r="M30" s="70">
        <f>MIN(M2:M24)</f>
        <v>2</v>
      </c>
    </row>
    <row r="31" spans="1:72" s="76" customFormat="1" ht="15" customHeight="1" x14ac:dyDescent="0.25">
      <c r="A31" s="74"/>
      <c r="B31" s="75" t="s">
        <v>298</v>
      </c>
      <c r="D31" s="77">
        <f t="shared" ref="D31:J31" si="3">MAX(D2:D24)</f>
        <v>314913</v>
      </c>
      <c r="E31" s="78">
        <f t="shared" si="3"/>
        <v>40</v>
      </c>
      <c r="F31" s="77">
        <f t="shared" si="3"/>
        <v>324360.39</v>
      </c>
      <c r="G31" s="77">
        <f t="shared" si="3"/>
        <v>305741</v>
      </c>
      <c r="H31" s="78">
        <f t="shared" si="3"/>
        <v>40</v>
      </c>
      <c r="I31" s="77">
        <f t="shared" si="3"/>
        <v>326860.39</v>
      </c>
      <c r="J31" s="75">
        <f t="shared" si="3"/>
        <v>3</v>
      </c>
      <c r="L31" s="77">
        <f>MAX(L2:L24)</f>
        <v>56040</v>
      </c>
      <c r="M31" s="75">
        <f>MAX(M2:M24)</f>
        <v>4</v>
      </c>
    </row>
    <row r="32" spans="1:72" s="81" customFormat="1" ht="15" customHeight="1" x14ac:dyDescent="0.25">
      <c r="A32" s="79"/>
      <c r="B32" s="80" t="s">
        <v>253</v>
      </c>
      <c r="D32" s="80">
        <f t="shared" ref="D32:J32" si="4">COUNT(D2:D24)</f>
        <v>23</v>
      </c>
      <c r="E32" s="80">
        <f t="shared" si="4"/>
        <v>13</v>
      </c>
      <c r="F32" s="80">
        <f t="shared" si="4"/>
        <v>20</v>
      </c>
      <c r="G32" s="80">
        <f t="shared" si="4"/>
        <v>23</v>
      </c>
      <c r="H32" s="80">
        <f t="shared" si="4"/>
        <v>13</v>
      </c>
      <c r="I32" s="80">
        <f t="shared" si="4"/>
        <v>19</v>
      </c>
      <c r="J32" s="80">
        <f t="shared" si="4"/>
        <v>19</v>
      </c>
      <c r="L32" s="80">
        <f>COUNT(L2:L24)</f>
        <v>23</v>
      </c>
      <c r="M32" s="80">
        <f>COUNT(M2:M24)</f>
        <v>2</v>
      </c>
    </row>
    <row r="34" spans="1:13" ht="15" customHeight="1" x14ac:dyDescent="0.25">
      <c r="B34" s="55" t="s">
        <v>597</v>
      </c>
    </row>
    <row r="35" spans="1:13" s="61" customFormat="1" ht="15" customHeight="1" x14ac:dyDescent="0.25">
      <c r="A35" s="59"/>
      <c r="B35" s="60" t="s">
        <v>295</v>
      </c>
      <c r="D35" s="62">
        <v>210045.07043478262</v>
      </c>
      <c r="E35" s="63">
        <v>19.53846153846154</v>
      </c>
      <c r="F35" s="62">
        <v>214780.552</v>
      </c>
      <c r="G35" s="62">
        <v>212188.05782608697</v>
      </c>
      <c r="H35" s="63">
        <v>19.53846153846154</v>
      </c>
      <c r="I35" s="62">
        <v>216713.04315789475</v>
      </c>
      <c r="J35" s="63">
        <v>1.6</v>
      </c>
      <c r="L35" s="62">
        <v>26911.975652173915</v>
      </c>
      <c r="M35" s="63">
        <v>3</v>
      </c>
    </row>
    <row r="36" spans="1:13" s="66" customFormat="1" ht="15" customHeight="1" x14ac:dyDescent="0.25">
      <c r="A36" s="64"/>
      <c r="B36" s="65" t="s">
        <v>296</v>
      </c>
      <c r="D36" s="67">
        <v>205000</v>
      </c>
      <c r="E36" s="68">
        <v>20</v>
      </c>
      <c r="F36" s="67">
        <v>208729.5</v>
      </c>
      <c r="G36" s="67">
        <v>205000</v>
      </c>
      <c r="H36" s="68">
        <v>20</v>
      </c>
      <c r="I36" s="67">
        <v>205000</v>
      </c>
      <c r="J36" s="65">
        <v>1.5</v>
      </c>
      <c r="L36" s="67">
        <v>23751.72</v>
      </c>
      <c r="M36" s="65">
        <v>3</v>
      </c>
    </row>
    <row r="37" spans="1:13" s="71" customFormat="1" ht="15" customHeight="1" x14ac:dyDescent="0.25">
      <c r="A37" s="69"/>
      <c r="B37" s="70" t="s">
        <v>297</v>
      </c>
      <c r="D37" s="72">
        <v>157944</v>
      </c>
      <c r="E37" s="73">
        <v>4</v>
      </c>
      <c r="F37" s="72">
        <v>157944</v>
      </c>
      <c r="G37" s="72">
        <v>157944</v>
      </c>
      <c r="H37" s="73">
        <v>4</v>
      </c>
      <c r="I37" s="72">
        <v>159944</v>
      </c>
      <c r="J37" s="70">
        <v>0</v>
      </c>
      <c r="L37" s="72">
        <v>13886.4</v>
      </c>
      <c r="M37" s="70">
        <v>2</v>
      </c>
    </row>
    <row r="38" spans="1:13" s="76" customFormat="1" ht="15" customHeight="1" x14ac:dyDescent="0.25">
      <c r="A38" s="74"/>
      <c r="B38" s="75" t="s">
        <v>298</v>
      </c>
      <c r="D38" s="77">
        <v>279983</v>
      </c>
      <c r="E38" s="78">
        <v>40</v>
      </c>
      <c r="F38" s="77">
        <v>288382</v>
      </c>
      <c r="G38" s="77">
        <v>279983</v>
      </c>
      <c r="H38" s="78">
        <v>40</v>
      </c>
      <c r="I38" s="77">
        <v>290882</v>
      </c>
      <c r="J38" s="75">
        <v>3</v>
      </c>
      <c r="L38" s="77">
        <v>56040</v>
      </c>
      <c r="M38" s="75">
        <v>4</v>
      </c>
    </row>
    <row r="39" spans="1:13" s="82" customFormat="1" ht="15" customHeight="1" x14ac:dyDescent="0.25">
      <c r="A39" s="79"/>
      <c r="B39" s="80" t="s">
        <v>253</v>
      </c>
      <c r="C39" s="81"/>
      <c r="D39" s="80">
        <v>23</v>
      </c>
      <c r="E39" s="80">
        <v>13</v>
      </c>
      <c r="F39" s="80">
        <v>20</v>
      </c>
      <c r="G39" s="80">
        <v>23</v>
      </c>
      <c r="H39" s="80">
        <v>13</v>
      </c>
      <c r="I39" s="80">
        <v>19</v>
      </c>
      <c r="J39" s="80">
        <v>20</v>
      </c>
      <c r="K39" s="81"/>
      <c r="L39" s="80">
        <v>23</v>
      </c>
      <c r="M39" s="80">
        <v>2</v>
      </c>
    </row>
  </sheetData>
  <sheetProtection formatColumns="0" formatRows="0" sort="0" autoFilter="0"/>
  <autoFilter ref="A1:BR24" xr:uid="{00000000-0009-0000-0000-00000C000000}">
    <filterColumn colId="0">
      <filters>
        <filter val="2014"/>
      </filters>
    </filterColumn>
  </autoFilter>
  <sortState xmlns:xlrd2="http://schemas.microsoft.com/office/spreadsheetml/2017/richdata2" ref="A2:BR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Information Technology Officer</oddHeader>
    <oddFooter>&amp;L&amp;8Copyright ACCCA 2014&amp;R&amp;8Multiple - Chief Information Technology Officer -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BT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6" style="45" bestFit="1" customWidth="1"/>
    <col min="2" max="2" width="25.5703125" style="47" customWidth="1"/>
    <col min="3" max="3" width="41.4257812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10.140625" style="48" bestFit="1" customWidth="1"/>
    <col min="11" max="15" width="10.42578125" style="47" bestFit="1" customWidth="1"/>
    <col min="16" max="16" width="35.7109375" style="47" customWidth="1"/>
    <col min="17" max="17" width="12" style="47" bestFit="1" customWidth="1"/>
    <col min="18" max="18" width="11.42578125" style="47" bestFit="1" customWidth="1"/>
    <col min="19" max="20" width="12.85546875" style="47" bestFit="1" customWidth="1"/>
    <col min="21" max="16384" width="9.140625" style="47"/>
  </cols>
  <sheetData>
    <row r="1" spans="1:72" s="25" customFormat="1" ht="60" x14ac:dyDescent="0.25">
      <c r="A1" s="30" t="s">
        <v>189</v>
      </c>
      <c r="B1" s="25" t="s">
        <v>258</v>
      </c>
      <c r="C1" s="26" t="s">
        <v>203</v>
      </c>
      <c r="D1" s="39" t="s">
        <v>214</v>
      </c>
      <c r="E1" s="28" t="s">
        <v>215</v>
      </c>
      <c r="F1" s="39" t="s">
        <v>216</v>
      </c>
      <c r="G1" s="39" t="s">
        <v>214</v>
      </c>
      <c r="H1" s="28" t="s">
        <v>215</v>
      </c>
      <c r="I1" s="39" t="s">
        <v>217</v>
      </c>
      <c r="J1" s="39" t="s">
        <v>225</v>
      </c>
      <c r="K1" s="28" t="s">
        <v>226</v>
      </c>
      <c r="L1" s="28" t="s">
        <v>227</v>
      </c>
      <c r="M1" s="28" t="s">
        <v>228</v>
      </c>
      <c r="N1" s="28" t="s">
        <v>229</v>
      </c>
      <c r="O1" s="28" t="s">
        <v>230</v>
      </c>
      <c r="P1" s="28" t="s">
        <v>231</v>
      </c>
      <c r="Q1" s="29" t="s">
        <v>247</v>
      </c>
      <c r="R1" s="29" t="s">
        <v>248</v>
      </c>
      <c r="S1" s="29" t="s">
        <v>249</v>
      </c>
      <c r="T1" s="29" t="s">
        <v>250</v>
      </c>
    </row>
    <row r="2" spans="1:72" s="56" customFormat="1" ht="30" x14ac:dyDescent="0.25">
      <c r="A2" s="32">
        <v>2021</v>
      </c>
      <c r="B2" s="38" t="s">
        <v>173</v>
      </c>
      <c r="C2" s="38" t="s">
        <v>176</v>
      </c>
      <c r="D2" s="41">
        <v>111279</v>
      </c>
      <c r="E2" s="40">
        <v>24</v>
      </c>
      <c r="F2" s="41">
        <v>126858</v>
      </c>
      <c r="G2" s="41">
        <v>111279</v>
      </c>
      <c r="H2" s="40">
        <v>24</v>
      </c>
      <c r="I2" s="41">
        <v>126858</v>
      </c>
      <c r="J2" s="41">
        <v>33791.39</v>
      </c>
      <c r="K2" s="40" t="s">
        <v>48</v>
      </c>
      <c r="L2" s="40" t="s">
        <v>47</v>
      </c>
      <c r="M2" s="40" t="s">
        <v>47</v>
      </c>
      <c r="N2" s="40" t="s">
        <v>47</v>
      </c>
      <c r="O2" s="40" t="s">
        <v>47</v>
      </c>
      <c r="P2" s="40"/>
      <c r="Q2" s="5" t="s">
        <v>47</v>
      </c>
      <c r="R2" s="5" t="s">
        <v>53</v>
      </c>
      <c r="S2" s="5" t="s">
        <v>53</v>
      </c>
      <c r="T2" s="5" t="s">
        <v>53</v>
      </c>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row>
    <row r="3" spans="1:72" s="56" customFormat="1" ht="30" x14ac:dyDescent="0.25">
      <c r="A3" s="9">
        <v>2021</v>
      </c>
      <c r="B3" s="10" t="s">
        <v>182</v>
      </c>
      <c r="C3" s="10" t="s">
        <v>398</v>
      </c>
      <c r="D3" s="11">
        <v>179133</v>
      </c>
      <c r="E3" s="10">
        <v>25</v>
      </c>
      <c r="F3" s="11">
        <v>182633</v>
      </c>
      <c r="G3" s="11">
        <v>179133</v>
      </c>
      <c r="H3" s="10">
        <v>25</v>
      </c>
      <c r="I3" s="11" t="s">
        <v>515</v>
      </c>
      <c r="J3" s="11">
        <v>17980</v>
      </c>
      <c r="K3" s="10" t="s">
        <v>48</v>
      </c>
      <c r="L3" s="10" t="s">
        <v>47</v>
      </c>
      <c r="M3" s="10" t="s">
        <v>47</v>
      </c>
      <c r="N3" s="10" t="s">
        <v>47</v>
      </c>
      <c r="O3" s="10" t="s">
        <v>47</v>
      </c>
      <c r="P3" s="10"/>
      <c r="Q3" s="35" t="s">
        <v>53</v>
      </c>
      <c r="R3" s="35" t="s">
        <v>53</v>
      </c>
      <c r="S3" s="35" t="s">
        <v>47</v>
      </c>
      <c r="T3" s="35" t="s">
        <v>53</v>
      </c>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row>
    <row r="4" spans="1:72" s="55" customFormat="1" x14ac:dyDescent="0.25">
      <c r="A4" s="98">
        <v>2021</v>
      </c>
      <c r="B4" s="95" t="s">
        <v>94</v>
      </c>
      <c r="C4" s="95" t="s">
        <v>526</v>
      </c>
      <c r="D4" s="94">
        <v>90852</v>
      </c>
      <c r="E4" s="95">
        <v>20</v>
      </c>
      <c r="F4" s="94">
        <v>105372</v>
      </c>
      <c r="G4" s="94">
        <f>D4</f>
        <v>90852</v>
      </c>
      <c r="H4" s="95">
        <v>20</v>
      </c>
      <c r="I4" s="94">
        <f>F4</f>
        <v>105372</v>
      </c>
      <c r="J4" s="94">
        <v>42753.84</v>
      </c>
      <c r="K4" s="95" t="s">
        <v>48</v>
      </c>
      <c r="L4" s="95" t="s">
        <v>47</v>
      </c>
      <c r="M4" s="95" t="s">
        <v>47</v>
      </c>
      <c r="N4" s="95" t="s">
        <v>47</v>
      </c>
      <c r="O4" s="95" t="s">
        <v>47</v>
      </c>
      <c r="P4" s="95" t="s">
        <v>95</v>
      </c>
      <c r="Q4" s="108" t="s">
        <v>47</v>
      </c>
      <c r="R4" s="108" t="s">
        <v>53</v>
      </c>
      <c r="S4" s="108" t="s">
        <v>53</v>
      </c>
      <c r="T4" s="108" t="s">
        <v>53</v>
      </c>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row>
    <row r="5" spans="1:72" s="56" customFormat="1" x14ac:dyDescent="0.25">
      <c r="A5" s="9">
        <v>2021</v>
      </c>
      <c r="B5" s="10" t="s">
        <v>662</v>
      </c>
      <c r="C5" s="10" t="s">
        <v>117</v>
      </c>
      <c r="D5" s="11">
        <v>118078.03</v>
      </c>
      <c r="E5" s="10"/>
      <c r="F5" s="11"/>
      <c r="G5" s="11">
        <v>118078.03</v>
      </c>
      <c r="H5" s="10"/>
      <c r="I5" s="11"/>
      <c r="J5" s="11">
        <v>38195</v>
      </c>
      <c r="K5" s="10" t="s">
        <v>48</v>
      </c>
      <c r="L5" s="10" t="s">
        <v>47</v>
      </c>
      <c r="M5" s="10" t="s">
        <v>47</v>
      </c>
      <c r="N5" s="10" t="s">
        <v>47</v>
      </c>
      <c r="O5" s="10" t="s">
        <v>47</v>
      </c>
      <c r="P5" s="10" t="s">
        <v>80</v>
      </c>
      <c r="Q5" s="36" t="s">
        <v>47</v>
      </c>
      <c r="R5" s="36" t="s">
        <v>53</v>
      </c>
      <c r="S5" s="36" t="s">
        <v>53</v>
      </c>
      <c r="T5" s="36" t="s">
        <v>53</v>
      </c>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row>
    <row r="6" spans="1:72" s="56" customFormat="1" ht="30" x14ac:dyDescent="0.25">
      <c r="A6" s="9">
        <v>2021</v>
      </c>
      <c r="B6" s="10" t="s">
        <v>84</v>
      </c>
      <c r="C6" s="10" t="s">
        <v>602</v>
      </c>
      <c r="D6" s="11">
        <v>120720</v>
      </c>
      <c r="E6" s="10"/>
      <c r="F6" s="11">
        <v>120720</v>
      </c>
      <c r="G6" s="11">
        <v>120720</v>
      </c>
      <c r="H6" s="10"/>
      <c r="I6" s="11">
        <v>122720</v>
      </c>
      <c r="J6" s="11">
        <v>18425</v>
      </c>
      <c r="K6" s="10" t="s">
        <v>48</v>
      </c>
      <c r="L6" s="10" t="s">
        <v>47</v>
      </c>
      <c r="M6" s="10" t="s">
        <v>47</v>
      </c>
      <c r="N6" s="10" t="s">
        <v>47</v>
      </c>
      <c r="O6" s="10" t="s">
        <v>47</v>
      </c>
      <c r="P6" s="10"/>
      <c r="Q6" s="35" t="s">
        <v>47</v>
      </c>
      <c r="R6" s="35" t="s">
        <v>53</v>
      </c>
      <c r="S6" s="35" t="s">
        <v>53</v>
      </c>
      <c r="T6" s="35" t="s">
        <v>53</v>
      </c>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row>
    <row r="7" spans="1:72" s="56" customFormat="1" x14ac:dyDescent="0.25">
      <c r="A7" s="9">
        <v>2021</v>
      </c>
      <c r="B7" s="10" t="s">
        <v>68</v>
      </c>
      <c r="C7" s="10" t="s">
        <v>672</v>
      </c>
      <c r="D7" s="11">
        <v>89622.22</v>
      </c>
      <c r="E7" s="10"/>
      <c r="F7" s="11"/>
      <c r="G7" s="11">
        <v>89622.22</v>
      </c>
      <c r="H7" s="10"/>
      <c r="I7" s="11"/>
      <c r="J7" s="11">
        <v>18959.28</v>
      </c>
      <c r="K7" s="10" t="s">
        <v>48</v>
      </c>
      <c r="L7" s="10" t="s">
        <v>47</v>
      </c>
      <c r="M7" s="10" t="s">
        <v>47</v>
      </c>
      <c r="N7" s="10" t="s">
        <v>47</v>
      </c>
      <c r="O7" s="10" t="s">
        <v>47</v>
      </c>
      <c r="P7" s="10"/>
      <c r="Q7" s="36" t="s">
        <v>53</v>
      </c>
      <c r="R7" s="36" t="s">
        <v>53</v>
      </c>
      <c r="S7" s="36" t="s">
        <v>47</v>
      </c>
      <c r="T7" s="36" t="s">
        <v>53</v>
      </c>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row>
    <row r="8" spans="1:72" s="56" customFormat="1" x14ac:dyDescent="0.25">
      <c r="A8" s="9">
        <v>2021</v>
      </c>
      <c r="B8" s="10" t="s">
        <v>163</v>
      </c>
      <c r="C8" s="10" t="s">
        <v>139</v>
      </c>
      <c r="D8" s="11">
        <v>114044</v>
      </c>
      <c r="E8" s="10">
        <v>20</v>
      </c>
      <c r="F8" s="11">
        <v>119860</v>
      </c>
      <c r="G8" s="11">
        <v>119860</v>
      </c>
      <c r="H8" s="10">
        <v>20</v>
      </c>
      <c r="I8" s="11">
        <v>124920</v>
      </c>
      <c r="J8" s="11">
        <v>34697</v>
      </c>
      <c r="K8" s="10" t="s">
        <v>48</v>
      </c>
      <c r="L8" s="10" t="s">
        <v>47</v>
      </c>
      <c r="M8" s="10" t="s">
        <v>47</v>
      </c>
      <c r="N8" s="10" t="s">
        <v>47</v>
      </c>
      <c r="O8" s="10" t="s">
        <v>47</v>
      </c>
      <c r="P8" s="43" t="s">
        <v>541</v>
      </c>
      <c r="Q8" s="10" t="s">
        <v>47</v>
      </c>
      <c r="R8" s="10" t="s">
        <v>53</v>
      </c>
      <c r="S8" s="10" t="s">
        <v>53</v>
      </c>
      <c r="T8" s="10" t="s">
        <v>53</v>
      </c>
    </row>
    <row r="9" spans="1:72" s="56" customFormat="1" x14ac:dyDescent="0.25">
      <c r="A9" s="9">
        <v>2021</v>
      </c>
      <c r="B9" s="10" t="s">
        <v>684</v>
      </c>
      <c r="C9" s="10" t="s">
        <v>371</v>
      </c>
      <c r="D9" s="11">
        <v>120734</v>
      </c>
      <c r="E9" s="10">
        <v>25</v>
      </c>
      <c r="F9" s="11">
        <v>135862</v>
      </c>
      <c r="G9" s="11">
        <v>120734</v>
      </c>
      <c r="H9" s="10">
        <v>25</v>
      </c>
      <c r="I9" s="11">
        <v>135862</v>
      </c>
      <c r="J9" s="11">
        <v>16976</v>
      </c>
      <c r="K9" s="10" t="s">
        <v>48</v>
      </c>
      <c r="L9" s="10" t="s">
        <v>47</v>
      </c>
      <c r="M9" s="10" t="s">
        <v>47</v>
      </c>
      <c r="N9" s="10" t="s">
        <v>47</v>
      </c>
      <c r="O9" s="10" t="s">
        <v>47</v>
      </c>
      <c r="P9" s="10"/>
      <c r="Q9" s="35" t="s">
        <v>47</v>
      </c>
      <c r="R9" s="35" t="s">
        <v>53</v>
      </c>
      <c r="S9" s="35" t="s">
        <v>53</v>
      </c>
      <c r="T9" s="35" t="s">
        <v>53</v>
      </c>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row>
    <row r="10" spans="1:72" s="56" customFormat="1" x14ac:dyDescent="0.25">
      <c r="A10" s="9">
        <v>2021</v>
      </c>
      <c r="B10" s="10" t="s">
        <v>686</v>
      </c>
      <c r="C10" s="10" t="s">
        <v>61</v>
      </c>
      <c r="D10" s="11">
        <v>89124</v>
      </c>
      <c r="E10" s="10"/>
      <c r="F10" s="11">
        <v>89124</v>
      </c>
      <c r="G10" s="11">
        <v>89124</v>
      </c>
      <c r="H10" s="10"/>
      <c r="I10" s="11">
        <v>89124</v>
      </c>
      <c r="J10" s="11">
        <v>24076</v>
      </c>
      <c r="K10" s="10" t="s">
        <v>48</v>
      </c>
      <c r="L10" s="10" t="s">
        <v>47</v>
      </c>
      <c r="M10" s="10" t="s">
        <v>47</v>
      </c>
      <c r="N10" s="10" t="s">
        <v>47</v>
      </c>
      <c r="O10" s="10" t="s">
        <v>47</v>
      </c>
      <c r="P10" s="10" t="s">
        <v>95</v>
      </c>
      <c r="Q10" s="10" t="s">
        <v>47</v>
      </c>
      <c r="R10" s="10" t="s">
        <v>53</v>
      </c>
      <c r="S10" s="10" t="s">
        <v>53</v>
      </c>
      <c r="T10" s="10" t="s">
        <v>53</v>
      </c>
    </row>
    <row r="11" spans="1:72" s="56" customFormat="1" x14ac:dyDescent="0.25">
      <c r="A11" s="9">
        <v>2021</v>
      </c>
      <c r="B11" s="10" t="s">
        <v>424</v>
      </c>
      <c r="C11" s="10" t="s">
        <v>61</v>
      </c>
      <c r="D11" s="11">
        <v>94354.8</v>
      </c>
      <c r="E11" s="10"/>
      <c r="F11" s="11">
        <v>94354.8</v>
      </c>
      <c r="G11" s="11">
        <v>94354.8</v>
      </c>
      <c r="H11" s="10"/>
      <c r="I11" s="11">
        <v>94354.8</v>
      </c>
      <c r="J11" s="11">
        <v>47748</v>
      </c>
      <c r="K11" s="10" t="s">
        <v>48</v>
      </c>
      <c r="L11" s="10" t="s">
        <v>47</v>
      </c>
      <c r="M11" s="10" t="s">
        <v>47</v>
      </c>
      <c r="N11" s="10" t="s">
        <v>47</v>
      </c>
      <c r="O11" s="10" t="s">
        <v>47</v>
      </c>
      <c r="P11" s="10"/>
      <c r="Q11" s="10" t="s">
        <v>47</v>
      </c>
      <c r="R11" s="10" t="s">
        <v>53</v>
      </c>
      <c r="S11" s="10" t="s">
        <v>53</v>
      </c>
      <c r="T11" s="10" t="s">
        <v>53</v>
      </c>
    </row>
    <row r="12" spans="1:72" s="56" customFormat="1" ht="75" x14ac:dyDescent="0.25">
      <c r="A12" s="9">
        <v>2021</v>
      </c>
      <c r="B12" s="10" t="s">
        <v>148</v>
      </c>
      <c r="C12" s="10" t="s">
        <v>139</v>
      </c>
      <c r="D12" s="11">
        <v>113873</v>
      </c>
      <c r="E12" s="10">
        <v>7</v>
      </c>
      <c r="F12" s="11"/>
      <c r="G12" s="11">
        <v>113873</v>
      </c>
      <c r="H12" s="10">
        <v>7</v>
      </c>
      <c r="I12" s="11"/>
      <c r="J12" s="11">
        <v>33375</v>
      </c>
      <c r="K12" s="10" t="s">
        <v>48</v>
      </c>
      <c r="L12" s="10" t="s">
        <v>47</v>
      </c>
      <c r="M12" s="10" t="s">
        <v>47</v>
      </c>
      <c r="N12" s="10" t="s">
        <v>47</v>
      </c>
      <c r="O12" s="10" t="s">
        <v>47</v>
      </c>
      <c r="P12" s="56" t="s">
        <v>430</v>
      </c>
      <c r="Q12" s="10" t="s">
        <v>47</v>
      </c>
      <c r="R12" s="10" t="s">
        <v>53</v>
      </c>
      <c r="S12" s="10" t="s">
        <v>53</v>
      </c>
      <c r="T12" s="10" t="s">
        <v>53</v>
      </c>
    </row>
    <row r="13" spans="1:72" s="56" customFormat="1" ht="30" x14ac:dyDescent="0.25">
      <c r="A13" s="9">
        <v>2021</v>
      </c>
      <c r="B13" s="10" t="s">
        <v>478</v>
      </c>
      <c r="C13" s="43" t="s">
        <v>482</v>
      </c>
      <c r="D13" s="11">
        <v>106392</v>
      </c>
      <c r="E13" s="10">
        <v>25</v>
      </c>
      <c r="F13" s="11">
        <v>106392</v>
      </c>
      <c r="G13" s="11">
        <v>106392</v>
      </c>
      <c r="H13" s="10">
        <v>25</v>
      </c>
      <c r="I13" s="11">
        <f>+ROUND(G13*1.025,0)</f>
        <v>109052</v>
      </c>
      <c r="J13" s="11">
        <v>18004</v>
      </c>
      <c r="K13" s="10" t="s">
        <v>48</v>
      </c>
      <c r="L13" s="10" t="s">
        <v>47</v>
      </c>
      <c r="M13" s="10" t="s">
        <v>47</v>
      </c>
      <c r="N13" s="10" t="s">
        <v>47</v>
      </c>
      <c r="O13" s="10" t="s">
        <v>47</v>
      </c>
      <c r="P13" s="10"/>
      <c r="Q13" s="10" t="s">
        <v>47</v>
      </c>
      <c r="R13" s="10" t="s">
        <v>53</v>
      </c>
      <c r="S13" s="10" t="s">
        <v>53</v>
      </c>
      <c r="T13" s="10" t="s">
        <v>53</v>
      </c>
    </row>
    <row r="14" spans="1:72" s="56" customFormat="1" ht="30" x14ac:dyDescent="0.25">
      <c r="A14" s="9">
        <v>2021</v>
      </c>
      <c r="B14" s="10" t="s">
        <v>443</v>
      </c>
      <c r="C14" s="55" t="s">
        <v>572</v>
      </c>
      <c r="D14" s="11">
        <v>118643.2</v>
      </c>
      <c r="E14" s="10">
        <v>10</v>
      </c>
      <c r="F14" s="11">
        <v>118643</v>
      </c>
      <c r="G14" s="11">
        <v>118643</v>
      </c>
      <c r="H14" s="10">
        <v>10</v>
      </c>
      <c r="I14" s="11">
        <v>118643</v>
      </c>
      <c r="J14" s="11">
        <v>15238.8</v>
      </c>
      <c r="K14" s="10" t="s">
        <v>48</v>
      </c>
      <c r="L14" s="10" t="s">
        <v>47</v>
      </c>
      <c r="M14" s="10" t="s">
        <v>47</v>
      </c>
      <c r="N14" s="10" t="s">
        <v>47</v>
      </c>
      <c r="O14" s="10" t="s">
        <v>47</v>
      </c>
      <c r="P14" s="12" t="s">
        <v>569</v>
      </c>
      <c r="Q14" s="10" t="s">
        <v>47</v>
      </c>
      <c r="R14" s="10" t="s">
        <v>53</v>
      </c>
      <c r="S14" s="10" t="s">
        <v>53</v>
      </c>
      <c r="T14" s="10" t="s">
        <v>53</v>
      </c>
    </row>
    <row r="15" spans="1:72" s="56" customFormat="1" x14ac:dyDescent="0.25">
      <c r="A15" s="9">
        <v>2021</v>
      </c>
      <c r="B15" s="10" t="s">
        <v>157</v>
      </c>
      <c r="C15" s="10" t="s">
        <v>139</v>
      </c>
      <c r="D15" s="11">
        <v>123586</v>
      </c>
      <c r="E15" s="10"/>
      <c r="F15" s="11">
        <v>123586</v>
      </c>
      <c r="G15" s="11">
        <v>123586</v>
      </c>
      <c r="H15" s="10"/>
      <c r="I15" s="11">
        <v>123586</v>
      </c>
      <c r="J15" s="11">
        <v>24961</v>
      </c>
      <c r="K15" s="10" t="s">
        <v>48</v>
      </c>
      <c r="L15" s="10" t="s">
        <v>47</v>
      </c>
      <c r="M15" s="10" t="s">
        <v>47</v>
      </c>
      <c r="N15" s="10" t="s">
        <v>47</v>
      </c>
      <c r="O15" s="10" t="s">
        <v>47</v>
      </c>
      <c r="P15" s="10"/>
      <c r="Q15" s="10" t="s">
        <v>53</v>
      </c>
      <c r="R15" s="10" t="s">
        <v>47</v>
      </c>
      <c r="S15" s="10" t="s">
        <v>53</v>
      </c>
      <c r="T15" s="10" t="s">
        <v>53</v>
      </c>
    </row>
    <row r="16" spans="1:72" s="56" customFormat="1" ht="30" x14ac:dyDescent="0.25">
      <c r="A16" s="9">
        <v>2020</v>
      </c>
      <c r="B16" s="10" t="s">
        <v>99</v>
      </c>
      <c r="C16" s="10" t="s">
        <v>106</v>
      </c>
      <c r="D16" s="11">
        <v>130736</v>
      </c>
      <c r="E16" s="10">
        <v>25</v>
      </c>
      <c r="F16" s="11">
        <f>D16+3700</f>
        <v>134436</v>
      </c>
      <c r="G16" s="11">
        <f>D16</f>
        <v>130736</v>
      </c>
      <c r="H16" s="10">
        <v>25</v>
      </c>
      <c r="I16" s="11">
        <f>F16+2500</f>
        <v>136936</v>
      </c>
      <c r="J16" s="11">
        <v>47364</v>
      </c>
      <c r="K16" s="10" t="s">
        <v>48</v>
      </c>
      <c r="L16" s="10" t="s">
        <v>47</v>
      </c>
      <c r="M16" s="10" t="s">
        <v>47</v>
      </c>
      <c r="N16" s="10" t="s">
        <v>47</v>
      </c>
      <c r="O16" s="10" t="s">
        <v>47</v>
      </c>
      <c r="P16" s="55" t="s">
        <v>101</v>
      </c>
      <c r="Q16" s="10" t="s">
        <v>53</v>
      </c>
      <c r="R16" s="10" t="s">
        <v>53</v>
      </c>
      <c r="S16" s="10" t="s">
        <v>47</v>
      </c>
      <c r="T16" s="10" t="s">
        <v>53</v>
      </c>
    </row>
    <row r="17" spans="1:72" s="56" customFormat="1" x14ac:dyDescent="0.25">
      <c r="A17" s="9">
        <v>2021</v>
      </c>
      <c r="B17" s="10" t="s">
        <v>140</v>
      </c>
      <c r="C17" s="10" t="s">
        <v>151</v>
      </c>
      <c r="D17" s="11">
        <v>122316</v>
      </c>
      <c r="E17" s="10">
        <v>28</v>
      </c>
      <c r="F17" s="11">
        <v>136993</v>
      </c>
      <c r="G17" s="11">
        <v>122316</v>
      </c>
      <c r="H17" s="10">
        <v>28</v>
      </c>
      <c r="I17" s="11">
        <v>136993</v>
      </c>
      <c r="J17" s="11">
        <v>26140</v>
      </c>
      <c r="K17" s="10" t="s">
        <v>48</v>
      </c>
      <c r="L17" s="10" t="s">
        <v>47</v>
      </c>
      <c r="M17" s="10" t="s">
        <v>47</v>
      </c>
      <c r="N17" s="10" t="s">
        <v>47</v>
      </c>
      <c r="O17" s="10" t="s">
        <v>47</v>
      </c>
      <c r="P17" s="55" t="s">
        <v>101</v>
      </c>
      <c r="Q17" s="51" t="s">
        <v>47</v>
      </c>
      <c r="R17" s="51" t="s">
        <v>53</v>
      </c>
      <c r="S17" s="51" t="s">
        <v>53</v>
      </c>
      <c r="T17" s="51" t="s">
        <v>53</v>
      </c>
    </row>
    <row r="18" spans="1:72" s="56" customFormat="1" ht="30" x14ac:dyDescent="0.25">
      <c r="A18" s="9">
        <v>2021</v>
      </c>
      <c r="B18" s="10" t="s">
        <v>141</v>
      </c>
      <c r="C18" s="43" t="s">
        <v>457</v>
      </c>
      <c r="D18" s="11">
        <v>126996</v>
      </c>
      <c r="E18" s="10"/>
      <c r="F18" s="11">
        <v>126996</v>
      </c>
      <c r="G18" s="11">
        <v>126996</v>
      </c>
      <c r="H18" s="10"/>
      <c r="I18" s="11">
        <v>126996</v>
      </c>
      <c r="J18" s="11">
        <v>26806</v>
      </c>
      <c r="K18" s="10" t="s">
        <v>57</v>
      </c>
      <c r="L18" s="10" t="s">
        <v>47</v>
      </c>
      <c r="M18" s="10" t="s">
        <v>47</v>
      </c>
      <c r="N18" s="10" t="s">
        <v>47</v>
      </c>
      <c r="O18" s="10" t="s">
        <v>47</v>
      </c>
      <c r="P18" s="55" t="s">
        <v>383</v>
      </c>
      <c r="Q18" s="53" t="s">
        <v>53</v>
      </c>
      <c r="R18" s="53" t="s">
        <v>53</v>
      </c>
      <c r="S18" s="53" t="s">
        <v>47</v>
      </c>
      <c r="T18" s="53" t="s">
        <v>53</v>
      </c>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row>
    <row r="19" spans="1:72" s="56" customFormat="1" x14ac:dyDescent="0.25">
      <c r="A19" s="9">
        <v>2021</v>
      </c>
      <c r="B19" s="10" t="s">
        <v>67</v>
      </c>
      <c r="C19" s="10" t="s">
        <v>139</v>
      </c>
      <c r="D19" s="11">
        <v>93443</v>
      </c>
      <c r="E19" s="10">
        <v>20</v>
      </c>
      <c r="F19" s="11">
        <v>105123</v>
      </c>
      <c r="G19" s="11">
        <v>93443</v>
      </c>
      <c r="H19" s="10">
        <v>20</v>
      </c>
      <c r="I19" s="11">
        <v>105123</v>
      </c>
      <c r="J19" s="11">
        <v>14662.8</v>
      </c>
      <c r="K19" s="10" t="s">
        <v>48</v>
      </c>
      <c r="L19" s="10" t="s">
        <v>47</v>
      </c>
      <c r="M19" s="10" t="s">
        <v>47</v>
      </c>
      <c r="N19" s="10" t="s">
        <v>47</v>
      </c>
      <c r="O19" s="10" t="s">
        <v>47</v>
      </c>
      <c r="P19" s="10"/>
      <c r="Q19" s="51" t="s">
        <v>47</v>
      </c>
      <c r="R19" s="51" t="s">
        <v>53</v>
      </c>
      <c r="S19" s="51" t="s">
        <v>53</v>
      </c>
      <c r="T19" s="51" t="s">
        <v>53</v>
      </c>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row>
    <row r="20" spans="1:72" s="56" customFormat="1" ht="30" x14ac:dyDescent="0.25">
      <c r="A20" s="9">
        <v>2021</v>
      </c>
      <c r="B20" s="10" t="s">
        <v>495</v>
      </c>
      <c r="C20" s="43" t="s">
        <v>499</v>
      </c>
      <c r="D20" s="11">
        <v>101436</v>
      </c>
      <c r="E20" s="10">
        <v>30</v>
      </c>
      <c r="F20" s="11">
        <v>104860.8</v>
      </c>
      <c r="G20" s="11">
        <v>101436</v>
      </c>
      <c r="H20" s="10">
        <v>30</v>
      </c>
      <c r="I20" s="11">
        <v>104861</v>
      </c>
      <c r="J20" s="11">
        <v>23751.72</v>
      </c>
      <c r="K20" s="10" t="s">
        <v>48</v>
      </c>
      <c r="L20" s="10" t="s">
        <v>47</v>
      </c>
      <c r="M20" s="10" t="s">
        <v>47</v>
      </c>
      <c r="N20" s="10" t="s">
        <v>47</v>
      </c>
      <c r="O20" s="10" t="s">
        <v>47</v>
      </c>
      <c r="P20" s="10"/>
      <c r="Q20" s="53" t="s">
        <v>47</v>
      </c>
      <c r="R20" s="53" t="s">
        <v>53</v>
      </c>
      <c r="S20" s="53" t="s">
        <v>53</v>
      </c>
      <c r="T20" s="53" t="s">
        <v>53</v>
      </c>
    </row>
    <row r="21" spans="1:72" s="31" customFormat="1" x14ac:dyDescent="0.25">
      <c r="A21" s="32">
        <v>2018</v>
      </c>
      <c r="B21" s="38" t="s">
        <v>595</v>
      </c>
      <c r="C21" s="38" t="s">
        <v>154</v>
      </c>
      <c r="D21" s="49">
        <v>165912</v>
      </c>
      <c r="E21" s="38">
        <v>20</v>
      </c>
      <c r="F21" s="49">
        <v>165912</v>
      </c>
      <c r="G21" s="49">
        <v>165912</v>
      </c>
      <c r="H21" s="38">
        <v>20</v>
      </c>
      <c r="I21" s="49">
        <v>165912</v>
      </c>
      <c r="J21" s="49">
        <v>18756</v>
      </c>
      <c r="K21" s="38">
        <v>2</v>
      </c>
      <c r="L21" s="38" t="s">
        <v>47</v>
      </c>
      <c r="M21" s="38" t="s">
        <v>47</v>
      </c>
      <c r="N21" s="38" t="s">
        <v>47</v>
      </c>
      <c r="O21" s="38" t="s">
        <v>47</v>
      </c>
      <c r="P21" s="38"/>
      <c r="Q21" s="51" t="s">
        <v>47</v>
      </c>
      <c r="R21" s="51" t="s">
        <v>53</v>
      </c>
      <c r="S21" s="51" t="s">
        <v>53</v>
      </c>
      <c r="T21" s="51" t="s">
        <v>53</v>
      </c>
    </row>
    <row r="22" spans="1:72" s="56" customFormat="1" x14ac:dyDescent="0.25">
      <c r="A22" s="9">
        <v>2021</v>
      </c>
      <c r="B22" s="10" t="s">
        <v>633</v>
      </c>
      <c r="C22" s="43" t="s">
        <v>139</v>
      </c>
      <c r="D22" s="11">
        <v>122217</v>
      </c>
      <c r="E22" s="10">
        <v>15</v>
      </c>
      <c r="F22" s="11">
        <v>123217</v>
      </c>
      <c r="G22" s="11">
        <v>122217</v>
      </c>
      <c r="H22" s="10">
        <v>15</v>
      </c>
      <c r="I22" s="11" t="s">
        <v>515</v>
      </c>
      <c r="J22" s="11">
        <v>30240</v>
      </c>
      <c r="K22" s="10" t="s">
        <v>48</v>
      </c>
      <c r="L22" s="10" t="s">
        <v>47</v>
      </c>
      <c r="M22" s="10" t="s">
        <v>47</v>
      </c>
      <c r="N22" s="10" t="s">
        <v>47</v>
      </c>
      <c r="O22" s="10" t="s">
        <v>47</v>
      </c>
      <c r="P22" s="10"/>
      <c r="Q22" s="53" t="s">
        <v>47</v>
      </c>
      <c r="R22" s="53" t="s">
        <v>53</v>
      </c>
      <c r="S22" s="53" t="s">
        <v>53</v>
      </c>
      <c r="T22" s="53" t="s">
        <v>53</v>
      </c>
    </row>
    <row r="23" spans="1:72" s="56" customFormat="1" x14ac:dyDescent="0.25">
      <c r="A23" s="9">
        <v>2021</v>
      </c>
      <c r="B23" s="10" t="s">
        <v>167</v>
      </c>
      <c r="C23" s="10" t="s">
        <v>134</v>
      </c>
      <c r="D23" s="11">
        <v>95448</v>
      </c>
      <c r="E23" s="10">
        <v>40</v>
      </c>
      <c r="F23" s="11">
        <v>99448</v>
      </c>
      <c r="G23" s="11">
        <v>98076</v>
      </c>
      <c r="H23" s="10">
        <v>40</v>
      </c>
      <c r="I23" s="11">
        <v>102076</v>
      </c>
      <c r="J23" s="11">
        <v>20909</v>
      </c>
      <c r="K23" s="10" t="s">
        <v>48</v>
      </c>
      <c r="L23" s="10" t="s">
        <v>47</v>
      </c>
      <c r="M23" s="10" t="s">
        <v>47</v>
      </c>
      <c r="N23" s="10" t="s">
        <v>47</v>
      </c>
      <c r="O23" s="10" t="s">
        <v>47</v>
      </c>
      <c r="P23" s="10"/>
      <c r="Q23" s="51" t="s">
        <v>47</v>
      </c>
      <c r="R23" s="51" t="s">
        <v>53</v>
      </c>
      <c r="S23" s="51" t="s">
        <v>53</v>
      </c>
      <c r="T23" s="51" t="s">
        <v>53</v>
      </c>
    </row>
    <row r="24" spans="1:72" s="56" customFormat="1" ht="30" x14ac:dyDescent="0.25">
      <c r="A24" s="17">
        <v>2021</v>
      </c>
      <c r="B24" s="18" t="s">
        <v>178</v>
      </c>
      <c r="C24" s="87" t="s">
        <v>477</v>
      </c>
      <c r="D24" s="19">
        <v>83202</v>
      </c>
      <c r="E24" s="18">
        <v>20</v>
      </c>
      <c r="F24" s="19">
        <v>91840</v>
      </c>
      <c r="G24" s="19">
        <v>83202</v>
      </c>
      <c r="H24" s="18">
        <v>20</v>
      </c>
      <c r="I24" s="19">
        <v>95140</v>
      </c>
      <c r="J24" s="19">
        <v>24273</v>
      </c>
      <c r="K24" s="18" t="s">
        <v>48</v>
      </c>
      <c r="L24" s="18" t="s">
        <v>47</v>
      </c>
      <c r="M24" s="18" t="s">
        <v>47</v>
      </c>
      <c r="N24" s="18" t="s">
        <v>47</v>
      </c>
      <c r="O24" s="18" t="s">
        <v>47</v>
      </c>
      <c r="P24" s="88"/>
      <c r="Q24" s="88" t="s">
        <v>47</v>
      </c>
      <c r="R24" s="88" t="s">
        <v>53</v>
      </c>
      <c r="S24" s="88" t="s">
        <v>53</v>
      </c>
      <c r="T24" s="88" t="s">
        <v>53</v>
      </c>
    </row>
    <row r="25" spans="1:72" x14ac:dyDescent="0.25">
      <c r="B25" s="46" t="s">
        <v>648</v>
      </c>
    </row>
    <row r="26" spans="1:72" x14ac:dyDescent="0.25">
      <c r="B26" s="46"/>
    </row>
    <row r="27" spans="1:72" ht="15" customHeight="1" x14ac:dyDescent="0.25">
      <c r="B27" s="55" t="s">
        <v>647</v>
      </c>
    </row>
    <row r="28" spans="1:72" s="61" customFormat="1" ht="15" customHeight="1" x14ac:dyDescent="0.25">
      <c r="A28" s="59"/>
      <c r="B28" s="60" t="s">
        <v>299</v>
      </c>
      <c r="D28" s="62">
        <f t="shared" ref="D28:K28" si="0">AVERAGE(D2:D24)</f>
        <v>114440.92391304347</v>
      </c>
      <c r="E28" s="63">
        <f t="shared" si="0"/>
        <v>22.125</v>
      </c>
      <c r="F28" s="62">
        <f t="shared" si="0"/>
        <v>120611.53</v>
      </c>
      <c r="G28" s="62">
        <f t="shared" si="0"/>
        <v>114808.04565217391</v>
      </c>
      <c r="H28" s="63">
        <f t="shared" si="0"/>
        <v>22.125</v>
      </c>
      <c r="I28" s="62">
        <f t="shared" si="0"/>
        <v>118029.37777777777</v>
      </c>
      <c r="J28" s="62">
        <f t="shared" si="0"/>
        <v>26873.166521739127</v>
      </c>
      <c r="K28" s="63">
        <f t="shared" si="0"/>
        <v>2</v>
      </c>
    </row>
    <row r="29" spans="1:72" s="66" customFormat="1" ht="15" customHeight="1" x14ac:dyDescent="0.25">
      <c r="A29" s="64"/>
      <c r="B29" s="65" t="s">
        <v>300</v>
      </c>
      <c r="D29" s="67">
        <f t="shared" ref="D29:K29" si="1">MEDIAN(D2:D24)</f>
        <v>114044</v>
      </c>
      <c r="E29" s="68">
        <f t="shared" si="1"/>
        <v>22</v>
      </c>
      <c r="F29" s="67">
        <f t="shared" si="1"/>
        <v>120290</v>
      </c>
      <c r="G29" s="67">
        <f t="shared" si="1"/>
        <v>118078.03</v>
      </c>
      <c r="H29" s="68">
        <f t="shared" si="1"/>
        <v>22</v>
      </c>
      <c r="I29" s="67">
        <f t="shared" si="1"/>
        <v>120681.5</v>
      </c>
      <c r="J29" s="67">
        <f t="shared" si="1"/>
        <v>24273</v>
      </c>
      <c r="K29" s="65">
        <f t="shared" si="1"/>
        <v>2</v>
      </c>
    </row>
    <row r="30" spans="1:72" s="71" customFormat="1" ht="15" customHeight="1" x14ac:dyDescent="0.25">
      <c r="A30" s="69"/>
      <c r="B30" s="70" t="s">
        <v>301</v>
      </c>
      <c r="D30" s="72">
        <f t="shared" ref="D30:K30" si="2">MIN(D2:D24)</f>
        <v>83202</v>
      </c>
      <c r="E30" s="73">
        <f t="shared" si="2"/>
        <v>7</v>
      </c>
      <c r="F30" s="72">
        <f t="shared" si="2"/>
        <v>89124</v>
      </c>
      <c r="G30" s="72">
        <f t="shared" si="2"/>
        <v>83202</v>
      </c>
      <c r="H30" s="73">
        <f t="shared" si="2"/>
        <v>7</v>
      </c>
      <c r="I30" s="72">
        <f t="shared" si="2"/>
        <v>89124</v>
      </c>
      <c r="J30" s="72">
        <f t="shared" si="2"/>
        <v>14662.8</v>
      </c>
      <c r="K30" s="70">
        <f t="shared" si="2"/>
        <v>2</v>
      </c>
    </row>
    <row r="31" spans="1:72" s="76" customFormat="1" ht="15" customHeight="1" x14ac:dyDescent="0.25">
      <c r="A31" s="74"/>
      <c r="B31" s="75" t="s">
        <v>302</v>
      </c>
      <c r="D31" s="77">
        <f t="shared" ref="D31:K31" si="3">MAX(D2:D24)</f>
        <v>179133</v>
      </c>
      <c r="E31" s="78">
        <f t="shared" si="3"/>
        <v>40</v>
      </c>
      <c r="F31" s="77">
        <f t="shared" si="3"/>
        <v>182633</v>
      </c>
      <c r="G31" s="77">
        <f t="shared" si="3"/>
        <v>179133</v>
      </c>
      <c r="H31" s="78">
        <f t="shared" si="3"/>
        <v>40</v>
      </c>
      <c r="I31" s="77">
        <f t="shared" si="3"/>
        <v>165912</v>
      </c>
      <c r="J31" s="77">
        <f t="shared" si="3"/>
        <v>47748</v>
      </c>
      <c r="K31" s="75">
        <f t="shared" si="3"/>
        <v>2</v>
      </c>
    </row>
    <row r="32" spans="1:72" s="81" customFormat="1" ht="15" customHeight="1" x14ac:dyDescent="0.25">
      <c r="A32" s="79"/>
      <c r="B32" s="80" t="s">
        <v>253</v>
      </c>
      <c r="D32" s="80">
        <f t="shared" ref="D32:K32" si="4">COUNT(D2:D24)</f>
        <v>23</v>
      </c>
      <c r="E32" s="80">
        <f t="shared" si="4"/>
        <v>16</v>
      </c>
      <c r="F32" s="80">
        <f t="shared" si="4"/>
        <v>20</v>
      </c>
      <c r="G32" s="80">
        <f t="shared" si="4"/>
        <v>23</v>
      </c>
      <c r="H32" s="80">
        <f t="shared" si="4"/>
        <v>16</v>
      </c>
      <c r="I32" s="80">
        <f t="shared" si="4"/>
        <v>18</v>
      </c>
      <c r="J32" s="80">
        <f t="shared" si="4"/>
        <v>23</v>
      </c>
      <c r="K32" s="80">
        <f t="shared" si="4"/>
        <v>1</v>
      </c>
    </row>
    <row r="34" spans="1:11" ht="15" customHeight="1" x14ac:dyDescent="0.25">
      <c r="B34" s="55" t="s">
        <v>597</v>
      </c>
    </row>
    <row r="35" spans="1:11" s="61" customFormat="1" ht="15" customHeight="1" x14ac:dyDescent="0.25">
      <c r="A35" s="59"/>
      <c r="B35" s="60" t="s">
        <v>299</v>
      </c>
      <c r="D35" s="62">
        <v>109890.7443478261</v>
      </c>
      <c r="E35" s="63">
        <v>23.133333333333333</v>
      </c>
      <c r="F35" s="62">
        <v>115512.98125</v>
      </c>
      <c r="G35" s="62">
        <v>111409.27347826087</v>
      </c>
      <c r="H35" s="63">
        <v>23.133333333333333</v>
      </c>
      <c r="I35" s="62">
        <v>113197.53472222222</v>
      </c>
      <c r="J35" s="62">
        <v>27180.871304347827</v>
      </c>
      <c r="K35" s="63">
        <v>2</v>
      </c>
    </row>
    <row r="36" spans="1:11" s="66" customFormat="1" ht="15" customHeight="1" x14ac:dyDescent="0.25">
      <c r="A36" s="64"/>
      <c r="B36" s="65" t="s">
        <v>300</v>
      </c>
      <c r="D36" s="67">
        <v>108541</v>
      </c>
      <c r="E36" s="68">
        <v>24</v>
      </c>
      <c r="F36" s="67">
        <v>116760.5</v>
      </c>
      <c r="G36" s="67">
        <v>110557</v>
      </c>
      <c r="H36" s="68">
        <v>24</v>
      </c>
      <c r="I36" s="67">
        <v>117249.5</v>
      </c>
      <c r="J36" s="67">
        <v>24273</v>
      </c>
      <c r="K36" s="65">
        <v>2</v>
      </c>
    </row>
    <row r="37" spans="1:11" s="71" customFormat="1" ht="15" customHeight="1" x14ac:dyDescent="0.25">
      <c r="A37" s="69"/>
      <c r="B37" s="70" t="s">
        <v>301</v>
      </c>
      <c r="D37" s="72">
        <v>79187</v>
      </c>
      <c r="E37" s="73">
        <v>10</v>
      </c>
      <c r="F37" s="72">
        <v>87024</v>
      </c>
      <c r="G37" s="72">
        <v>82487</v>
      </c>
      <c r="H37" s="73">
        <v>10</v>
      </c>
      <c r="I37" s="72">
        <v>87024</v>
      </c>
      <c r="J37" s="72">
        <v>13796</v>
      </c>
      <c r="K37" s="70">
        <v>2</v>
      </c>
    </row>
    <row r="38" spans="1:11" s="76" customFormat="1" ht="15" customHeight="1" x14ac:dyDescent="0.25">
      <c r="A38" s="74"/>
      <c r="B38" s="75" t="s">
        <v>302</v>
      </c>
      <c r="D38" s="77">
        <v>170489</v>
      </c>
      <c r="E38" s="78">
        <v>40</v>
      </c>
      <c r="F38" s="77">
        <v>173989</v>
      </c>
      <c r="G38" s="77">
        <v>170489</v>
      </c>
      <c r="H38" s="78">
        <v>40</v>
      </c>
      <c r="I38" s="77">
        <v>165912</v>
      </c>
      <c r="J38" s="77">
        <v>47748</v>
      </c>
      <c r="K38" s="75">
        <v>2</v>
      </c>
    </row>
    <row r="39" spans="1:11" s="82" customFormat="1" ht="15" customHeight="1" x14ac:dyDescent="0.25">
      <c r="A39" s="79"/>
      <c r="B39" s="80" t="s">
        <v>253</v>
      </c>
      <c r="C39" s="81"/>
      <c r="D39" s="80">
        <v>23</v>
      </c>
      <c r="E39" s="80">
        <v>15</v>
      </c>
      <c r="F39" s="80">
        <v>20</v>
      </c>
      <c r="G39" s="80">
        <v>23</v>
      </c>
      <c r="H39" s="80">
        <v>15</v>
      </c>
      <c r="I39" s="80">
        <v>18</v>
      </c>
      <c r="J39" s="80">
        <v>23</v>
      </c>
      <c r="K39" s="80">
        <v>1</v>
      </c>
    </row>
  </sheetData>
  <sheetProtection formatColumns="0" formatRows="0" sort="0" autoFilter="0"/>
  <autoFilter ref="A1:T24" xr:uid="{00000000-0009-0000-0000-00000D000000}">
    <filterColumn colId="0">
      <filters>
        <filter val="2014"/>
      </filters>
    </filterColumn>
  </autoFilter>
  <sortState xmlns:xlrd2="http://schemas.microsoft.com/office/spreadsheetml/2017/richdata2" ref="A2: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Executive Assistant to the Chief Executive Officer</oddHeader>
    <oddFooter>&amp;L&amp;8Copyright ACCCA 2014&amp;R&amp;8Multiple - Executive Assistant to the Chief Executive Officer -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BY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6" style="45" bestFit="1" customWidth="1"/>
    <col min="2" max="2" width="25.5703125" style="47" customWidth="1"/>
    <col min="3" max="3" width="36.4257812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7" s="25" customFormat="1" ht="60" x14ac:dyDescent="0.25">
      <c r="A1" s="30" t="s">
        <v>189</v>
      </c>
      <c r="B1" s="25" t="s">
        <v>258</v>
      </c>
      <c r="C1" s="26" t="s">
        <v>204</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7" s="31" customFormat="1" x14ac:dyDescent="0.25">
      <c r="A2" s="32">
        <v>2021</v>
      </c>
      <c r="B2" s="38" t="s">
        <v>173</v>
      </c>
      <c r="C2" s="38" t="s">
        <v>252</v>
      </c>
      <c r="D2" s="41"/>
      <c r="E2" s="40"/>
      <c r="F2" s="41"/>
      <c r="G2" s="41"/>
      <c r="H2" s="40"/>
      <c r="I2" s="41"/>
      <c r="J2" s="40"/>
      <c r="K2" s="40"/>
      <c r="L2" s="41"/>
      <c r="M2" s="40"/>
      <c r="N2" s="40"/>
      <c r="O2" s="40"/>
      <c r="P2" s="40"/>
      <c r="Q2" s="40"/>
      <c r="R2" s="1"/>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row>
    <row r="3" spans="1:77" s="56" customFormat="1" x14ac:dyDescent="0.25">
      <c r="A3" s="9">
        <v>2021</v>
      </c>
      <c r="B3" s="10" t="s">
        <v>182</v>
      </c>
      <c r="C3" s="10" t="s">
        <v>252</v>
      </c>
      <c r="D3" s="11"/>
      <c r="E3" s="10"/>
      <c r="F3" s="11"/>
      <c r="G3" s="11"/>
      <c r="H3" s="10"/>
      <c r="I3" s="11"/>
      <c r="J3" s="10"/>
      <c r="K3" s="10"/>
      <c r="L3" s="11"/>
      <c r="M3" s="10"/>
      <c r="N3" s="10"/>
      <c r="O3" s="10"/>
      <c r="P3" s="10"/>
      <c r="Q3" s="10"/>
      <c r="R3" s="12"/>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36"/>
    </row>
    <row r="4" spans="1:77" s="55" customFormat="1" x14ac:dyDescent="0.25">
      <c r="A4" s="98">
        <v>2021</v>
      </c>
      <c r="B4" s="95" t="s">
        <v>94</v>
      </c>
      <c r="C4" s="95" t="s">
        <v>527</v>
      </c>
      <c r="D4" s="94">
        <v>165444</v>
      </c>
      <c r="E4" s="95">
        <v>20</v>
      </c>
      <c r="F4" s="94">
        <v>191868</v>
      </c>
      <c r="G4" s="94">
        <f>D4+1212</f>
        <v>166656</v>
      </c>
      <c r="H4" s="95">
        <v>20</v>
      </c>
      <c r="I4" s="94">
        <f>F4+1212</f>
        <v>193080</v>
      </c>
      <c r="J4" s="95">
        <v>0</v>
      </c>
      <c r="K4" s="95" t="s">
        <v>53</v>
      </c>
      <c r="L4" s="94">
        <v>42753.84</v>
      </c>
      <c r="M4" s="95" t="s">
        <v>48</v>
      </c>
      <c r="N4" s="95" t="s">
        <v>47</v>
      </c>
      <c r="O4" s="95" t="s">
        <v>47</v>
      </c>
      <c r="P4" s="95" t="s">
        <v>47</v>
      </c>
      <c r="Q4" s="95" t="s">
        <v>47</v>
      </c>
      <c r="R4" s="103" t="s">
        <v>95</v>
      </c>
      <c r="S4" s="53" t="s">
        <v>53</v>
      </c>
      <c r="T4" s="53" t="s">
        <v>53</v>
      </c>
      <c r="U4" s="53" t="s">
        <v>53</v>
      </c>
      <c r="V4" s="53" t="s">
        <v>47</v>
      </c>
      <c r="W4" s="53" t="s">
        <v>53</v>
      </c>
      <c r="X4" s="53" t="s">
        <v>53</v>
      </c>
      <c r="Y4" s="53" t="s">
        <v>53</v>
      </c>
      <c r="Z4" s="53" t="s">
        <v>53</v>
      </c>
      <c r="AA4" s="53" t="s">
        <v>53</v>
      </c>
      <c r="AB4" s="53" t="s">
        <v>53</v>
      </c>
      <c r="AC4" s="53" t="s">
        <v>53</v>
      </c>
      <c r="AD4" s="53" t="s">
        <v>53</v>
      </c>
      <c r="AE4" s="53" t="s">
        <v>53</v>
      </c>
      <c r="AF4" s="53" t="s">
        <v>53</v>
      </c>
      <c r="AG4" s="53" t="s">
        <v>53</v>
      </c>
      <c r="AH4" s="53" t="s">
        <v>53</v>
      </c>
      <c r="AI4" s="53" t="s">
        <v>53</v>
      </c>
      <c r="AJ4" s="53" t="s">
        <v>53</v>
      </c>
      <c r="AK4" s="53" t="s">
        <v>53</v>
      </c>
      <c r="AL4" s="53" t="s">
        <v>53</v>
      </c>
      <c r="AM4" s="53" t="s">
        <v>53</v>
      </c>
      <c r="AN4" s="53" t="s">
        <v>53</v>
      </c>
      <c r="AO4" s="53" t="s">
        <v>53</v>
      </c>
      <c r="AP4" s="53" t="s">
        <v>53</v>
      </c>
      <c r="AQ4" s="53" t="s">
        <v>53</v>
      </c>
      <c r="AR4" s="53" t="s">
        <v>53</v>
      </c>
      <c r="AS4" s="53" t="s">
        <v>53</v>
      </c>
      <c r="AT4" s="53" t="s">
        <v>53</v>
      </c>
      <c r="AU4" s="53" t="s">
        <v>53</v>
      </c>
      <c r="AV4" s="53" t="s">
        <v>53</v>
      </c>
      <c r="AW4" s="53" t="s">
        <v>53</v>
      </c>
      <c r="AX4" s="53" t="s">
        <v>53</v>
      </c>
      <c r="AY4" s="53" t="s">
        <v>53</v>
      </c>
      <c r="AZ4" s="53" t="s">
        <v>53</v>
      </c>
      <c r="BA4" s="53" t="s">
        <v>53</v>
      </c>
      <c r="BB4" s="53" t="s">
        <v>53</v>
      </c>
      <c r="BC4" s="53" t="s">
        <v>53</v>
      </c>
      <c r="BD4" s="53" t="s">
        <v>53</v>
      </c>
      <c r="BE4" s="53" t="s">
        <v>53</v>
      </c>
      <c r="BF4" s="53" t="s">
        <v>53</v>
      </c>
      <c r="BG4" s="53" t="s">
        <v>53</v>
      </c>
      <c r="BH4" s="53" t="s">
        <v>53</v>
      </c>
      <c r="BI4" s="53" t="s">
        <v>53</v>
      </c>
      <c r="BJ4" s="53" t="s">
        <v>53</v>
      </c>
      <c r="BK4" s="53" t="s">
        <v>53</v>
      </c>
      <c r="BL4" s="53" t="s">
        <v>47</v>
      </c>
      <c r="BM4" s="53" t="s">
        <v>47</v>
      </c>
      <c r="BN4" s="53" t="s">
        <v>47</v>
      </c>
      <c r="BO4" s="53" t="s">
        <v>47</v>
      </c>
      <c r="BP4" s="53" t="s">
        <v>47</v>
      </c>
      <c r="BQ4" s="53" t="s">
        <v>47</v>
      </c>
      <c r="BR4" s="53" t="s">
        <v>47</v>
      </c>
      <c r="BS4" s="53" t="s">
        <v>47</v>
      </c>
      <c r="BT4" s="53" t="s">
        <v>47</v>
      </c>
      <c r="BU4" s="53" t="s">
        <v>53</v>
      </c>
      <c r="BV4" s="53" t="s">
        <v>147</v>
      </c>
    </row>
    <row r="5" spans="1:77" s="56" customFormat="1" ht="30" x14ac:dyDescent="0.25">
      <c r="A5" s="9">
        <v>2021</v>
      </c>
      <c r="B5" s="10" t="s">
        <v>662</v>
      </c>
      <c r="C5" s="43" t="s">
        <v>537</v>
      </c>
      <c r="D5" s="11">
        <v>171366</v>
      </c>
      <c r="E5" s="10"/>
      <c r="F5" s="11"/>
      <c r="G5" s="11">
        <v>197396.27</v>
      </c>
      <c r="H5" s="10"/>
      <c r="I5" s="6">
        <v>197396.27</v>
      </c>
      <c r="J5" s="10">
        <v>1</v>
      </c>
      <c r="K5" s="10" t="s">
        <v>47</v>
      </c>
      <c r="L5" s="11">
        <v>38195</v>
      </c>
      <c r="M5" s="10" t="s">
        <v>48</v>
      </c>
      <c r="N5" s="10" t="s">
        <v>47</v>
      </c>
      <c r="O5" s="10" t="s">
        <v>47</v>
      </c>
      <c r="P5" s="10" t="s">
        <v>47</v>
      </c>
      <c r="Q5" s="10" t="s">
        <v>47</v>
      </c>
      <c r="R5" s="12" t="s">
        <v>80</v>
      </c>
      <c r="S5" s="53" t="s">
        <v>53</v>
      </c>
      <c r="T5" s="53" t="s">
        <v>53</v>
      </c>
      <c r="U5" s="53" t="s">
        <v>53</v>
      </c>
      <c r="V5" s="53" t="s">
        <v>47</v>
      </c>
      <c r="W5" s="53" t="s">
        <v>53</v>
      </c>
      <c r="X5" s="53" t="s">
        <v>53</v>
      </c>
      <c r="Y5" s="53" t="s">
        <v>53</v>
      </c>
      <c r="Z5" s="53" t="s">
        <v>53</v>
      </c>
      <c r="AA5" s="53" t="s">
        <v>53</v>
      </c>
      <c r="AB5" s="53" t="s">
        <v>53</v>
      </c>
      <c r="AC5" s="53" t="s">
        <v>53</v>
      </c>
      <c r="AD5" s="53" t="s">
        <v>53</v>
      </c>
      <c r="AE5" s="53" t="s">
        <v>53</v>
      </c>
      <c r="AF5" s="53" t="s">
        <v>53</v>
      </c>
      <c r="AG5" s="53" t="s">
        <v>53</v>
      </c>
      <c r="AH5" s="53" t="s">
        <v>53</v>
      </c>
      <c r="AI5" s="53" t="s">
        <v>53</v>
      </c>
      <c r="AJ5" s="53" t="s">
        <v>53</v>
      </c>
      <c r="AK5" s="53" t="s">
        <v>53</v>
      </c>
      <c r="AL5" s="53" t="s">
        <v>53</v>
      </c>
      <c r="AM5" s="53" t="s">
        <v>53</v>
      </c>
      <c r="AN5" s="53" t="s">
        <v>53</v>
      </c>
      <c r="AO5" s="53" t="s">
        <v>53</v>
      </c>
      <c r="AP5" s="53" t="s">
        <v>53</v>
      </c>
      <c r="AQ5" s="53" t="s">
        <v>53</v>
      </c>
      <c r="AR5" s="53" t="s">
        <v>53</v>
      </c>
      <c r="AS5" s="53" t="s">
        <v>53</v>
      </c>
      <c r="AT5" s="53" t="s">
        <v>53</v>
      </c>
      <c r="AU5" s="53" t="s">
        <v>53</v>
      </c>
      <c r="AV5" s="53" t="s">
        <v>53</v>
      </c>
      <c r="AW5" s="53" t="s">
        <v>53</v>
      </c>
      <c r="AX5" s="53" t="s">
        <v>53</v>
      </c>
      <c r="AY5" s="53" t="s">
        <v>53</v>
      </c>
      <c r="AZ5" s="53" t="s">
        <v>53</v>
      </c>
      <c r="BA5" s="53" t="s">
        <v>53</v>
      </c>
      <c r="BB5" s="53" t="s">
        <v>53</v>
      </c>
      <c r="BC5" s="53" t="s">
        <v>53</v>
      </c>
      <c r="BD5" s="53" t="s">
        <v>53</v>
      </c>
      <c r="BE5" s="53" t="s">
        <v>53</v>
      </c>
      <c r="BF5" s="53" t="s">
        <v>53</v>
      </c>
      <c r="BG5" s="53" t="s">
        <v>53</v>
      </c>
      <c r="BH5" s="53" t="s">
        <v>53</v>
      </c>
      <c r="BI5" s="53" t="s">
        <v>53</v>
      </c>
      <c r="BJ5" s="53" t="s">
        <v>53</v>
      </c>
      <c r="BK5" s="53" t="s">
        <v>53</v>
      </c>
      <c r="BL5" s="53" t="s">
        <v>53</v>
      </c>
      <c r="BM5" s="53" t="s">
        <v>53</v>
      </c>
      <c r="BN5" s="53" t="s">
        <v>53</v>
      </c>
      <c r="BO5" s="53" t="s">
        <v>47</v>
      </c>
      <c r="BP5" s="53" t="s">
        <v>53</v>
      </c>
      <c r="BQ5" s="53" t="s">
        <v>53</v>
      </c>
      <c r="BR5" s="53" t="s">
        <v>47</v>
      </c>
      <c r="BS5" s="53" t="s">
        <v>47</v>
      </c>
      <c r="BT5" s="53" t="s">
        <v>53</v>
      </c>
      <c r="BU5" s="53" t="s">
        <v>53</v>
      </c>
      <c r="BV5" s="54" t="s">
        <v>118</v>
      </c>
      <c r="BW5" s="47"/>
      <c r="BX5" s="47"/>
    </row>
    <row r="6" spans="1:77" s="56" customFormat="1" ht="45" x14ac:dyDescent="0.25">
      <c r="A6" s="9">
        <v>2021</v>
      </c>
      <c r="B6" s="10" t="s">
        <v>84</v>
      </c>
      <c r="C6" s="10" t="s">
        <v>78</v>
      </c>
      <c r="D6" s="11">
        <v>138656</v>
      </c>
      <c r="E6" s="10"/>
      <c r="F6" s="11">
        <v>138656</v>
      </c>
      <c r="G6" s="11">
        <v>138656</v>
      </c>
      <c r="H6" s="10"/>
      <c r="I6" s="11">
        <v>140656</v>
      </c>
      <c r="J6" s="10">
        <v>2</v>
      </c>
      <c r="K6" s="10" t="s">
        <v>47</v>
      </c>
      <c r="L6" s="11">
        <v>18425</v>
      </c>
      <c r="M6" s="10" t="s">
        <v>48</v>
      </c>
      <c r="N6" s="10" t="s">
        <v>47</v>
      </c>
      <c r="O6" s="10" t="s">
        <v>47</v>
      </c>
      <c r="P6" s="10" t="s">
        <v>47</v>
      </c>
      <c r="Q6" s="10" t="s">
        <v>47</v>
      </c>
      <c r="R6" s="12"/>
      <c r="S6" s="53" t="s">
        <v>53</v>
      </c>
      <c r="T6" s="53" t="s">
        <v>53</v>
      </c>
      <c r="U6" s="53" t="s">
        <v>53</v>
      </c>
      <c r="V6" s="53" t="s">
        <v>47</v>
      </c>
      <c r="W6" s="53" t="s">
        <v>53</v>
      </c>
      <c r="X6" s="53" t="s">
        <v>53</v>
      </c>
      <c r="Y6" s="53" t="s">
        <v>53</v>
      </c>
      <c r="Z6" s="53" t="s">
        <v>53</v>
      </c>
      <c r="AA6" s="53" t="s">
        <v>53</v>
      </c>
      <c r="AB6" s="53" t="s">
        <v>53</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47</v>
      </c>
      <c r="BJ6" s="53" t="s">
        <v>47</v>
      </c>
      <c r="BK6" s="53" t="s">
        <v>53</v>
      </c>
      <c r="BL6" s="53" t="s">
        <v>53</v>
      </c>
      <c r="BM6" s="53" t="s">
        <v>53</v>
      </c>
      <c r="BN6" s="53" t="s">
        <v>47</v>
      </c>
      <c r="BO6" s="53" t="s">
        <v>47</v>
      </c>
      <c r="BP6" s="53" t="s">
        <v>47</v>
      </c>
      <c r="BQ6" s="53" t="s">
        <v>47</v>
      </c>
      <c r="BR6" s="53" t="s">
        <v>47</v>
      </c>
      <c r="BS6" s="53" t="s">
        <v>47</v>
      </c>
      <c r="BT6" s="53" t="s">
        <v>47</v>
      </c>
      <c r="BU6" s="53" t="s">
        <v>53</v>
      </c>
      <c r="BV6" s="54" t="s">
        <v>506</v>
      </c>
      <c r="BW6" s="55"/>
      <c r="BX6" s="55"/>
      <c r="BY6" s="55"/>
    </row>
    <row r="7" spans="1:77" s="56" customFormat="1" x14ac:dyDescent="0.25">
      <c r="A7" s="9">
        <v>2021</v>
      </c>
      <c r="B7" s="10" t="s">
        <v>68</v>
      </c>
      <c r="C7" s="10" t="s">
        <v>671</v>
      </c>
      <c r="D7" s="11">
        <v>157693.79999999999</v>
      </c>
      <c r="E7" s="10"/>
      <c r="F7" s="11"/>
      <c r="G7" s="11">
        <v>157693.79999999999</v>
      </c>
      <c r="H7" s="10"/>
      <c r="I7" s="11"/>
      <c r="J7" s="10">
        <v>1</v>
      </c>
      <c r="K7" s="10" t="s">
        <v>47</v>
      </c>
      <c r="L7" s="11">
        <v>18929.28</v>
      </c>
      <c r="M7" s="10" t="s">
        <v>48</v>
      </c>
      <c r="N7" s="10" t="s">
        <v>47</v>
      </c>
      <c r="O7" s="10" t="s">
        <v>47</v>
      </c>
      <c r="P7" s="10" t="s">
        <v>47</v>
      </c>
      <c r="Q7" s="10" t="s">
        <v>47</v>
      </c>
      <c r="R7" s="12"/>
      <c r="S7" s="10" t="s">
        <v>53</v>
      </c>
      <c r="T7" s="10" t="s">
        <v>47</v>
      </c>
      <c r="U7" s="10" t="s">
        <v>53</v>
      </c>
      <c r="V7" s="10" t="s">
        <v>47</v>
      </c>
      <c r="W7" s="10" t="s">
        <v>53</v>
      </c>
      <c r="X7" s="10" t="s">
        <v>53</v>
      </c>
      <c r="Y7" s="10" t="s">
        <v>53</v>
      </c>
      <c r="Z7" s="10" t="s">
        <v>53</v>
      </c>
      <c r="AA7" s="10" t="s">
        <v>53</v>
      </c>
      <c r="AB7" s="10" t="s">
        <v>53</v>
      </c>
      <c r="AC7" s="10" t="s">
        <v>53</v>
      </c>
      <c r="AD7" s="10" t="s">
        <v>53</v>
      </c>
      <c r="AE7" s="10" t="s">
        <v>53</v>
      </c>
      <c r="AF7" s="10" t="s">
        <v>53</v>
      </c>
      <c r="AG7" s="10" t="s">
        <v>53</v>
      </c>
      <c r="AH7" s="10" t="s">
        <v>53</v>
      </c>
      <c r="AI7" s="10" t="s">
        <v>53</v>
      </c>
      <c r="AJ7" s="10" t="s">
        <v>53</v>
      </c>
      <c r="AK7" s="10" t="s">
        <v>53</v>
      </c>
      <c r="AL7" s="10" t="s">
        <v>53</v>
      </c>
      <c r="AM7" s="10" t="s">
        <v>53</v>
      </c>
      <c r="AN7" s="10" t="s">
        <v>53</v>
      </c>
      <c r="AO7" s="10" t="s">
        <v>53</v>
      </c>
      <c r="AP7" s="10" t="s">
        <v>53</v>
      </c>
      <c r="AQ7" s="10" t="s">
        <v>53</v>
      </c>
      <c r="AR7" s="10" t="s">
        <v>53</v>
      </c>
      <c r="AS7" s="10" t="s">
        <v>53</v>
      </c>
      <c r="AT7" s="10" t="s">
        <v>53</v>
      </c>
      <c r="AU7" s="10" t="s">
        <v>53</v>
      </c>
      <c r="AV7" s="10" t="s">
        <v>53</v>
      </c>
      <c r="AW7" s="10" t="s">
        <v>53</v>
      </c>
      <c r="AX7" s="10" t="s">
        <v>53</v>
      </c>
      <c r="AY7" s="10" t="s">
        <v>53</v>
      </c>
      <c r="AZ7" s="10" t="s">
        <v>53</v>
      </c>
      <c r="BA7" s="10" t="s">
        <v>53</v>
      </c>
      <c r="BB7" s="10" t="s">
        <v>53</v>
      </c>
      <c r="BC7" s="10" t="s">
        <v>53</v>
      </c>
      <c r="BD7" s="10" t="s">
        <v>53</v>
      </c>
      <c r="BE7" s="10" t="s">
        <v>53</v>
      </c>
      <c r="BF7" s="10" t="s">
        <v>53</v>
      </c>
      <c r="BG7" s="10" t="s">
        <v>53</v>
      </c>
      <c r="BH7" s="10" t="s">
        <v>53</v>
      </c>
      <c r="BI7" s="10" t="s">
        <v>53</v>
      </c>
      <c r="BJ7" s="10" t="s">
        <v>53</v>
      </c>
      <c r="BK7" s="10" t="s">
        <v>53</v>
      </c>
      <c r="BL7" s="10" t="s">
        <v>53</v>
      </c>
      <c r="BM7" s="10" t="s">
        <v>53</v>
      </c>
      <c r="BN7" s="10" t="s">
        <v>53</v>
      </c>
      <c r="BO7" s="10" t="s">
        <v>47</v>
      </c>
      <c r="BP7" s="10" t="s">
        <v>53</v>
      </c>
      <c r="BQ7" s="10" t="s">
        <v>53</v>
      </c>
      <c r="BR7" s="10" t="s">
        <v>53</v>
      </c>
      <c r="BS7" s="10" t="s">
        <v>53</v>
      </c>
      <c r="BT7" s="10" t="s">
        <v>47</v>
      </c>
      <c r="BU7" s="10" t="s">
        <v>53</v>
      </c>
      <c r="BV7" s="10"/>
    </row>
    <row r="8" spans="1:77" s="56" customFormat="1" ht="45" x14ac:dyDescent="0.25">
      <c r="A8" s="9">
        <v>2021</v>
      </c>
      <c r="B8" s="10" t="s">
        <v>163</v>
      </c>
      <c r="C8" s="10" t="s">
        <v>369</v>
      </c>
      <c r="D8" s="11">
        <v>131856</v>
      </c>
      <c r="E8" s="10">
        <v>15</v>
      </c>
      <c r="F8" s="11">
        <v>148368</v>
      </c>
      <c r="G8" s="11">
        <v>148368</v>
      </c>
      <c r="H8" s="10">
        <v>15</v>
      </c>
      <c r="I8" s="11">
        <v>152844</v>
      </c>
      <c r="J8" s="10">
        <v>0</v>
      </c>
      <c r="K8" s="10" t="s">
        <v>57</v>
      </c>
      <c r="L8" s="11">
        <v>34697</v>
      </c>
      <c r="M8" s="10" t="s">
        <v>48</v>
      </c>
      <c r="N8" s="10" t="s">
        <v>47</v>
      </c>
      <c r="O8" s="10" t="s">
        <v>47</v>
      </c>
      <c r="P8" s="10" t="s">
        <v>47</v>
      </c>
      <c r="Q8" s="10" t="s">
        <v>47</v>
      </c>
      <c r="R8" s="56" t="s">
        <v>541</v>
      </c>
      <c r="S8" s="53" t="s">
        <v>53</v>
      </c>
      <c r="T8" s="53" t="s">
        <v>53</v>
      </c>
      <c r="U8" s="53" t="s">
        <v>53</v>
      </c>
      <c r="V8" s="53" t="s">
        <v>53</v>
      </c>
      <c r="W8" s="53" t="s">
        <v>53</v>
      </c>
      <c r="X8" s="53" t="s">
        <v>53</v>
      </c>
      <c r="Y8" s="53" t="s">
        <v>53</v>
      </c>
      <c r="Z8" s="53" t="s">
        <v>53</v>
      </c>
      <c r="AA8" s="53" t="s">
        <v>53</v>
      </c>
      <c r="AB8" s="53" t="s">
        <v>53</v>
      </c>
      <c r="AC8" s="53" t="s">
        <v>53</v>
      </c>
      <c r="AD8" s="53" t="s">
        <v>53</v>
      </c>
      <c r="AE8" s="53" t="s">
        <v>53</v>
      </c>
      <c r="AF8" s="53" t="s">
        <v>53</v>
      </c>
      <c r="AG8" s="53" t="s">
        <v>53</v>
      </c>
      <c r="AH8" s="53" t="s">
        <v>53</v>
      </c>
      <c r="AI8" s="53" t="s">
        <v>53</v>
      </c>
      <c r="AJ8" s="53" t="s">
        <v>53</v>
      </c>
      <c r="AK8" s="53" t="s">
        <v>53</v>
      </c>
      <c r="AL8" s="53" t="s">
        <v>53</v>
      </c>
      <c r="AM8" s="53" t="s">
        <v>53</v>
      </c>
      <c r="AN8" s="53" t="s">
        <v>53</v>
      </c>
      <c r="AO8" s="53" t="s">
        <v>53</v>
      </c>
      <c r="AP8" s="53" t="s">
        <v>53</v>
      </c>
      <c r="AQ8" s="53" t="s">
        <v>53</v>
      </c>
      <c r="AR8" s="53" t="s">
        <v>53</v>
      </c>
      <c r="AS8" s="53" t="s">
        <v>53</v>
      </c>
      <c r="AT8" s="53" t="s">
        <v>53</v>
      </c>
      <c r="AU8" s="53" t="s">
        <v>53</v>
      </c>
      <c r="AV8" s="53" t="s">
        <v>53</v>
      </c>
      <c r="AW8" s="53" t="s">
        <v>53</v>
      </c>
      <c r="AX8" s="53" t="s">
        <v>53</v>
      </c>
      <c r="AY8" s="53" t="s">
        <v>53</v>
      </c>
      <c r="AZ8" s="53" t="s">
        <v>53</v>
      </c>
      <c r="BA8" s="53" t="s">
        <v>53</v>
      </c>
      <c r="BB8" s="53" t="s">
        <v>53</v>
      </c>
      <c r="BC8" s="53" t="s">
        <v>53</v>
      </c>
      <c r="BD8" s="53" t="s">
        <v>53</v>
      </c>
      <c r="BE8" s="53" t="s">
        <v>53</v>
      </c>
      <c r="BF8" s="53" t="s">
        <v>53</v>
      </c>
      <c r="BG8" s="53" t="s">
        <v>53</v>
      </c>
      <c r="BH8" s="53" t="s">
        <v>53</v>
      </c>
      <c r="BI8" s="53" t="s">
        <v>53</v>
      </c>
      <c r="BJ8" s="53" t="s">
        <v>53</v>
      </c>
      <c r="BK8" s="53" t="s">
        <v>53</v>
      </c>
      <c r="BL8" s="53" t="s">
        <v>53</v>
      </c>
      <c r="BM8" s="53" t="s">
        <v>53</v>
      </c>
      <c r="BN8" s="53" t="s">
        <v>53</v>
      </c>
      <c r="BO8" s="53" t="s">
        <v>53</v>
      </c>
      <c r="BP8" s="53" t="s">
        <v>53</v>
      </c>
      <c r="BQ8" s="53" t="s">
        <v>53</v>
      </c>
      <c r="BR8" s="53" t="s">
        <v>47</v>
      </c>
      <c r="BS8" s="53" t="s">
        <v>47</v>
      </c>
      <c r="BT8" s="53" t="s">
        <v>53</v>
      </c>
      <c r="BU8" s="53" t="s">
        <v>53</v>
      </c>
      <c r="BV8" s="54" t="s">
        <v>546</v>
      </c>
      <c r="BW8" s="47"/>
    </row>
    <row r="9" spans="1:77" s="56" customFormat="1" x14ac:dyDescent="0.25">
      <c r="A9" s="9">
        <v>2021</v>
      </c>
      <c r="B9" s="10" t="s">
        <v>684</v>
      </c>
      <c r="C9" s="10" t="s">
        <v>137</v>
      </c>
      <c r="D9" s="11">
        <v>153752</v>
      </c>
      <c r="E9" s="10">
        <v>20</v>
      </c>
      <c r="F9" s="11">
        <v>169624</v>
      </c>
      <c r="G9" s="11">
        <v>157275</v>
      </c>
      <c r="H9" s="10">
        <v>20</v>
      </c>
      <c r="I9" s="11">
        <v>173147</v>
      </c>
      <c r="J9" s="10">
        <v>0</v>
      </c>
      <c r="K9" s="10" t="s">
        <v>53</v>
      </c>
      <c r="L9" s="11">
        <v>16976</v>
      </c>
      <c r="M9" s="10" t="s">
        <v>48</v>
      </c>
      <c r="N9" s="10" t="s">
        <v>47</v>
      </c>
      <c r="O9" s="10" t="s">
        <v>47</v>
      </c>
      <c r="P9" s="10" t="s">
        <v>47</v>
      </c>
      <c r="Q9" s="10" t="s">
        <v>47</v>
      </c>
      <c r="R9" s="12"/>
      <c r="S9" s="51" t="s">
        <v>53</v>
      </c>
      <c r="T9" s="51" t="s">
        <v>53</v>
      </c>
      <c r="U9" s="51" t="s">
        <v>53</v>
      </c>
      <c r="V9" s="51" t="s">
        <v>47</v>
      </c>
      <c r="W9" s="51" t="s">
        <v>53</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53</v>
      </c>
      <c r="AT9" s="51" t="s">
        <v>53</v>
      </c>
      <c r="AU9" s="51" t="s">
        <v>53</v>
      </c>
      <c r="AV9" s="51" t="s">
        <v>53</v>
      </c>
      <c r="AW9" s="51" t="s">
        <v>47</v>
      </c>
      <c r="AX9" s="51" t="s">
        <v>53</v>
      </c>
      <c r="AY9" s="51" t="s">
        <v>53</v>
      </c>
      <c r="AZ9" s="51" t="s">
        <v>47</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47</v>
      </c>
      <c r="BO9" s="51" t="s">
        <v>47</v>
      </c>
      <c r="BP9" s="51" t="s">
        <v>47</v>
      </c>
      <c r="BQ9" s="51" t="s">
        <v>47</v>
      </c>
      <c r="BR9" s="51" t="s">
        <v>47</v>
      </c>
      <c r="BS9" s="51" t="s">
        <v>47</v>
      </c>
      <c r="BT9" s="51" t="s">
        <v>53</v>
      </c>
      <c r="BU9" s="51" t="s">
        <v>53</v>
      </c>
      <c r="BV9" s="52"/>
      <c r="BW9" s="47"/>
      <c r="BX9" s="47"/>
    </row>
    <row r="10" spans="1:77" s="56" customFormat="1" ht="30" x14ac:dyDescent="0.25">
      <c r="A10" s="9">
        <v>2021</v>
      </c>
      <c r="B10" s="10" t="s">
        <v>124</v>
      </c>
      <c r="C10" s="10" t="s">
        <v>556</v>
      </c>
      <c r="D10" s="11">
        <v>179639</v>
      </c>
      <c r="E10" s="10" t="s">
        <v>348</v>
      </c>
      <c r="F10" s="11">
        <v>179639</v>
      </c>
      <c r="G10" s="11">
        <v>179639</v>
      </c>
      <c r="H10" s="10" t="s">
        <v>348</v>
      </c>
      <c r="I10" s="11">
        <v>183139</v>
      </c>
      <c r="J10" s="10">
        <v>1</v>
      </c>
      <c r="K10" s="10" t="s">
        <v>53</v>
      </c>
      <c r="L10" s="11">
        <v>19019</v>
      </c>
      <c r="M10" s="10" t="s">
        <v>48</v>
      </c>
      <c r="N10" s="10" t="s">
        <v>47</v>
      </c>
      <c r="O10" s="10" t="s">
        <v>47</v>
      </c>
      <c r="P10" s="10" t="s">
        <v>47</v>
      </c>
      <c r="Q10" s="10" t="s">
        <v>47</v>
      </c>
      <c r="R10" s="12" t="s">
        <v>95</v>
      </c>
      <c r="S10" s="53" t="s">
        <v>53</v>
      </c>
      <c r="T10" s="53" t="s">
        <v>47</v>
      </c>
      <c r="U10" s="53" t="s">
        <v>53</v>
      </c>
      <c r="V10" s="53" t="s">
        <v>47</v>
      </c>
      <c r="W10" s="53" t="s">
        <v>53</v>
      </c>
      <c r="X10" s="53" t="s">
        <v>53</v>
      </c>
      <c r="Y10" s="53" t="s">
        <v>53</v>
      </c>
      <c r="Z10" s="53" t="s">
        <v>53</v>
      </c>
      <c r="AA10" s="53" t="s">
        <v>53</v>
      </c>
      <c r="AB10" s="53" t="s">
        <v>53</v>
      </c>
      <c r="AC10" s="53" t="s">
        <v>53</v>
      </c>
      <c r="AD10" s="53" t="s">
        <v>53</v>
      </c>
      <c r="AE10" s="53" t="s">
        <v>53</v>
      </c>
      <c r="AF10" s="53" t="s">
        <v>53</v>
      </c>
      <c r="AG10" s="53" t="s">
        <v>53</v>
      </c>
      <c r="AH10" s="53" t="s">
        <v>53</v>
      </c>
      <c r="AI10" s="53" t="s">
        <v>53</v>
      </c>
      <c r="AJ10" s="53" t="s">
        <v>53</v>
      </c>
      <c r="AK10" s="53" t="s">
        <v>53</v>
      </c>
      <c r="AL10" s="53" t="s">
        <v>53</v>
      </c>
      <c r="AM10" s="53" t="s">
        <v>53</v>
      </c>
      <c r="AN10" s="53" t="s">
        <v>53</v>
      </c>
      <c r="AO10" s="53" t="s">
        <v>53</v>
      </c>
      <c r="AP10" s="53" t="s">
        <v>53</v>
      </c>
      <c r="AQ10" s="53" t="s">
        <v>53</v>
      </c>
      <c r="AR10" s="53" t="s">
        <v>53</v>
      </c>
      <c r="AS10" s="53" t="s">
        <v>53</v>
      </c>
      <c r="AT10" s="53" t="s">
        <v>53</v>
      </c>
      <c r="AU10" s="53" t="s">
        <v>53</v>
      </c>
      <c r="AV10" s="53" t="s">
        <v>53</v>
      </c>
      <c r="AW10" s="53" t="s">
        <v>53</v>
      </c>
      <c r="AX10" s="53" t="s">
        <v>53</v>
      </c>
      <c r="AY10" s="53" t="s">
        <v>53</v>
      </c>
      <c r="AZ10" s="53" t="s">
        <v>53</v>
      </c>
      <c r="BA10" s="53" t="s">
        <v>53</v>
      </c>
      <c r="BB10" s="53" t="s">
        <v>53</v>
      </c>
      <c r="BC10" s="53" t="s">
        <v>53</v>
      </c>
      <c r="BD10" s="53" t="s">
        <v>53</v>
      </c>
      <c r="BE10" s="53" t="s">
        <v>53</v>
      </c>
      <c r="BF10" s="53" t="s">
        <v>53</v>
      </c>
      <c r="BG10" s="53" t="s">
        <v>53</v>
      </c>
      <c r="BH10" s="53" t="s">
        <v>53</v>
      </c>
      <c r="BI10" s="53" t="s">
        <v>53</v>
      </c>
      <c r="BJ10" s="53" t="s">
        <v>53</v>
      </c>
      <c r="BK10" s="53" t="s">
        <v>53</v>
      </c>
      <c r="BL10" s="53" t="s">
        <v>47</v>
      </c>
      <c r="BM10" s="53" t="s">
        <v>53</v>
      </c>
      <c r="BN10" s="53" t="s">
        <v>47</v>
      </c>
      <c r="BO10" s="53" t="s">
        <v>47</v>
      </c>
      <c r="BP10" s="53" t="s">
        <v>53</v>
      </c>
      <c r="BQ10" s="53" t="s">
        <v>53</v>
      </c>
      <c r="BR10" s="53" t="s">
        <v>47</v>
      </c>
      <c r="BS10" s="53" t="s">
        <v>47</v>
      </c>
      <c r="BT10" s="53" t="s">
        <v>53</v>
      </c>
      <c r="BU10" s="53" t="s">
        <v>53</v>
      </c>
      <c r="BV10" s="54"/>
    </row>
    <row r="11" spans="1:77" s="56" customFormat="1" x14ac:dyDescent="0.25">
      <c r="A11" s="9">
        <v>2020</v>
      </c>
      <c r="B11" s="10" t="s">
        <v>424</v>
      </c>
      <c r="C11" s="10" t="s">
        <v>252</v>
      </c>
      <c r="D11" s="11"/>
      <c r="E11" s="10"/>
      <c r="F11" s="11"/>
      <c r="G11" s="11"/>
      <c r="H11" s="10"/>
      <c r="I11" s="11"/>
      <c r="J11" s="10"/>
      <c r="K11" s="10"/>
      <c r="L11" s="11"/>
      <c r="M11" s="10"/>
      <c r="N11" s="10"/>
      <c r="O11" s="10"/>
      <c r="P11" s="10"/>
      <c r="Q11" s="10"/>
      <c r="R11" s="12"/>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row>
    <row r="12" spans="1:77" s="56" customFormat="1" ht="105" x14ac:dyDescent="0.25">
      <c r="A12" s="9">
        <v>2021</v>
      </c>
      <c r="B12" s="10" t="s">
        <v>148</v>
      </c>
      <c r="C12" s="10" t="s">
        <v>434</v>
      </c>
      <c r="D12" s="11">
        <v>194432.7</v>
      </c>
      <c r="E12" s="10"/>
      <c r="F12" s="11"/>
      <c r="G12" s="11">
        <v>194432.7</v>
      </c>
      <c r="H12" s="10"/>
      <c r="I12" s="11"/>
      <c r="J12" s="10">
        <v>2</v>
      </c>
      <c r="K12" s="10" t="s">
        <v>47</v>
      </c>
      <c r="L12" s="11">
        <v>41555.879999999997</v>
      </c>
      <c r="M12" s="10" t="s">
        <v>48</v>
      </c>
      <c r="N12" s="10" t="s">
        <v>47</v>
      </c>
      <c r="O12" s="10" t="s">
        <v>47</v>
      </c>
      <c r="P12" s="10" t="s">
        <v>47</v>
      </c>
      <c r="Q12" s="10" t="s">
        <v>47</v>
      </c>
      <c r="S12" s="53" t="s">
        <v>53</v>
      </c>
      <c r="T12" s="53" t="s">
        <v>53</v>
      </c>
      <c r="U12" s="53" t="s">
        <v>53</v>
      </c>
      <c r="V12" s="53" t="s">
        <v>47</v>
      </c>
      <c r="W12" s="53" t="s">
        <v>53</v>
      </c>
      <c r="X12" s="53" t="s">
        <v>53</v>
      </c>
      <c r="Y12" s="53" t="s">
        <v>53</v>
      </c>
      <c r="Z12" s="53" t="s">
        <v>53</v>
      </c>
      <c r="AA12" s="53" t="s">
        <v>53</v>
      </c>
      <c r="AB12" s="53" t="s">
        <v>53</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53</v>
      </c>
      <c r="AZ12" s="53" t="s">
        <v>53</v>
      </c>
      <c r="BA12" s="53" t="s">
        <v>57</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57</v>
      </c>
      <c r="BO12" s="53" t="s">
        <v>47</v>
      </c>
      <c r="BP12" s="53" t="s">
        <v>53</v>
      </c>
      <c r="BQ12" s="53" t="s">
        <v>53</v>
      </c>
      <c r="BR12" s="53" t="s">
        <v>53</v>
      </c>
      <c r="BS12" s="53" t="s">
        <v>53</v>
      </c>
      <c r="BT12" s="53" t="s">
        <v>47</v>
      </c>
      <c r="BU12" s="53" t="s">
        <v>53</v>
      </c>
      <c r="BV12" s="54" t="s">
        <v>435</v>
      </c>
    </row>
    <row r="13" spans="1:77" s="56" customFormat="1" x14ac:dyDescent="0.25">
      <c r="A13" s="9">
        <v>2021</v>
      </c>
      <c r="B13" s="10" t="s">
        <v>478</v>
      </c>
      <c r="C13" s="10" t="s">
        <v>607</v>
      </c>
      <c r="D13" s="11">
        <v>129778</v>
      </c>
      <c r="E13" s="10">
        <v>5</v>
      </c>
      <c r="F13" s="11">
        <v>129778</v>
      </c>
      <c r="G13" s="11">
        <v>129778</v>
      </c>
      <c r="H13" s="10">
        <v>5</v>
      </c>
      <c r="I13" s="11">
        <f>+ROUND(G13*1.025,0)</f>
        <v>133022</v>
      </c>
      <c r="J13" s="10" t="s">
        <v>515</v>
      </c>
      <c r="K13" s="10" t="s">
        <v>47</v>
      </c>
      <c r="L13" s="11">
        <v>36670</v>
      </c>
      <c r="M13" s="10" t="s">
        <v>48</v>
      </c>
      <c r="N13" s="10" t="s">
        <v>47</v>
      </c>
      <c r="O13" s="10" t="s">
        <v>47</v>
      </c>
      <c r="P13" s="10" t="s">
        <v>47</v>
      </c>
      <c r="Q13" s="10" t="s">
        <v>47</v>
      </c>
      <c r="R13" s="12"/>
      <c r="S13" s="53" t="s">
        <v>53</v>
      </c>
      <c r="T13" s="53" t="s">
        <v>53</v>
      </c>
      <c r="U13" s="53" t="s">
        <v>53</v>
      </c>
      <c r="V13" s="53" t="s">
        <v>47</v>
      </c>
      <c r="W13" s="53" t="s">
        <v>53</v>
      </c>
      <c r="X13" s="53" t="s">
        <v>53</v>
      </c>
      <c r="Y13" s="53" t="s">
        <v>53</v>
      </c>
      <c r="Z13" s="53" t="s">
        <v>53</v>
      </c>
      <c r="AA13" s="53" t="s">
        <v>53</v>
      </c>
      <c r="AB13" s="53" t="s">
        <v>53</v>
      </c>
      <c r="AC13" s="53" t="s">
        <v>53</v>
      </c>
      <c r="AD13" s="53" t="s">
        <v>53</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53</v>
      </c>
      <c r="AT13" s="53" t="s">
        <v>53</v>
      </c>
      <c r="AU13" s="53" t="s">
        <v>53</v>
      </c>
      <c r="AV13" s="53" t="s">
        <v>53</v>
      </c>
      <c r="AW13" s="53" t="s">
        <v>53</v>
      </c>
      <c r="AX13" s="53" t="s">
        <v>53</v>
      </c>
      <c r="AY13" s="53" t="s">
        <v>53</v>
      </c>
      <c r="AZ13" s="53" t="s">
        <v>53</v>
      </c>
      <c r="BA13" s="53" t="s">
        <v>53</v>
      </c>
      <c r="BB13" s="53" t="s">
        <v>53</v>
      </c>
      <c r="BC13" s="53" t="s">
        <v>53</v>
      </c>
      <c r="BD13" s="53" t="s">
        <v>53</v>
      </c>
      <c r="BE13" s="53" t="s">
        <v>53</v>
      </c>
      <c r="BF13" s="53" t="s">
        <v>53</v>
      </c>
      <c r="BG13" s="53" t="s">
        <v>53</v>
      </c>
      <c r="BH13" s="53" t="s">
        <v>53</v>
      </c>
      <c r="BI13" s="53" t="s">
        <v>47</v>
      </c>
      <c r="BJ13" s="53" t="s">
        <v>53</v>
      </c>
      <c r="BK13" s="53" t="s">
        <v>47</v>
      </c>
      <c r="BL13" s="53" t="s">
        <v>47</v>
      </c>
      <c r="BM13" s="53" t="s">
        <v>47</v>
      </c>
      <c r="BN13" s="53" t="s">
        <v>47</v>
      </c>
      <c r="BO13" s="53" t="s">
        <v>47</v>
      </c>
      <c r="BP13" s="53" t="s">
        <v>47</v>
      </c>
      <c r="BQ13" s="53" t="s">
        <v>47</v>
      </c>
      <c r="BR13" s="53" t="s">
        <v>47</v>
      </c>
      <c r="BS13" s="53" t="s">
        <v>47</v>
      </c>
      <c r="BT13" s="53" t="s">
        <v>47</v>
      </c>
      <c r="BU13" s="53" t="s">
        <v>53</v>
      </c>
      <c r="BV13" s="53" t="s">
        <v>694</v>
      </c>
      <c r="BW13" s="55"/>
    </row>
    <row r="14" spans="1:77" s="56" customFormat="1" ht="30" x14ac:dyDescent="0.25">
      <c r="A14" s="9">
        <v>2020</v>
      </c>
      <c r="B14" s="10" t="s">
        <v>443</v>
      </c>
      <c r="C14" s="43" t="s">
        <v>612</v>
      </c>
      <c r="D14" s="11">
        <v>193207</v>
      </c>
      <c r="E14" s="10">
        <v>10</v>
      </c>
      <c r="F14" s="11">
        <v>193207</v>
      </c>
      <c r="G14" s="11">
        <v>193207</v>
      </c>
      <c r="H14" s="10">
        <v>10</v>
      </c>
      <c r="I14" s="11">
        <v>195487</v>
      </c>
      <c r="J14" s="10">
        <v>2</v>
      </c>
      <c r="K14" s="10" t="s">
        <v>53</v>
      </c>
      <c r="L14" s="11">
        <v>15238.8</v>
      </c>
      <c r="M14" s="10" t="s">
        <v>48</v>
      </c>
      <c r="N14" s="10" t="s">
        <v>47</v>
      </c>
      <c r="O14" s="10" t="s">
        <v>47</v>
      </c>
      <c r="P14" s="10" t="s">
        <v>47</v>
      </c>
      <c r="Q14" s="10" t="s">
        <v>47</v>
      </c>
      <c r="R14" s="12" t="s">
        <v>569</v>
      </c>
      <c r="S14" s="53" t="s">
        <v>53</v>
      </c>
      <c r="T14" s="53" t="s">
        <v>53</v>
      </c>
      <c r="U14" s="53" t="s">
        <v>53</v>
      </c>
      <c r="V14" s="53" t="s">
        <v>47</v>
      </c>
      <c r="W14" s="53" t="s">
        <v>53</v>
      </c>
      <c r="X14" s="53" t="s">
        <v>53</v>
      </c>
      <c r="Y14" s="53" t="s">
        <v>53</v>
      </c>
      <c r="Z14" s="53" t="s">
        <v>53</v>
      </c>
      <c r="AA14" s="53" t="s">
        <v>53</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53</v>
      </c>
      <c r="BP14" s="53" t="s">
        <v>573</v>
      </c>
      <c r="BQ14" s="53" t="s">
        <v>573</v>
      </c>
      <c r="BR14" s="53" t="s">
        <v>47</v>
      </c>
      <c r="BS14" s="53" t="s">
        <v>47</v>
      </c>
      <c r="BT14" s="53" t="s">
        <v>573</v>
      </c>
      <c r="BU14" s="53" t="s">
        <v>573</v>
      </c>
      <c r="BV14" s="54" t="s">
        <v>613</v>
      </c>
    </row>
    <row r="15" spans="1:77" s="56" customFormat="1" x14ac:dyDescent="0.25">
      <c r="A15" s="9">
        <v>2021</v>
      </c>
      <c r="B15" s="10" t="s">
        <v>157</v>
      </c>
      <c r="C15" s="10" t="s">
        <v>78</v>
      </c>
      <c r="D15" s="11">
        <v>173824</v>
      </c>
      <c r="E15" s="10"/>
      <c r="F15" s="11">
        <v>173824</v>
      </c>
      <c r="G15" s="11">
        <v>173824</v>
      </c>
      <c r="H15" s="10"/>
      <c r="I15" s="11">
        <v>173824</v>
      </c>
      <c r="J15" s="10">
        <v>2</v>
      </c>
      <c r="K15" s="10" t="s">
        <v>47</v>
      </c>
      <c r="L15" s="11">
        <v>24961</v>
      </c>
      <c r="M15" s="10" t="s">
        <v>48</v>
      </c>
      <c r="N15" s="10" t="s">
        <v>47</v>
      </c>
      <c r="O15" s="10" t="s">
        <v>47</v>
      </c>
      <c r="P15" s="10" t="s">
        <v>47</v>
      </c>
      <c r="Q15" s="10" t="s">
        <v>47</v>
      </c>
      <c r="R15" s="12"/>
      <c r="S15" s="51" t="s">
        <v>53</v>
      </c>
      <c r="T15" s="51" t="s">
        <v>53</v>
      </c>
      <c r="U15" s="51" t="s">
        <v>53</v>
      </c>
      <c r="V15" s="51" t="s">
        <v>47</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2"/>
      <c r="BW15" s="47"/>
    </row>
    <row r="16" spans="1:77" s="56" customFormat="1" ht="30" x14ac:dyDescent="0.25">
      <c r="A16" s="9">
        <v>2020</v>
      </c>
      <c r="B16" s="10" t="s">
        <v>99</v>
      </c>
      <c r="C16" s="10" t="s">
        <v>381</v>
      </c>
      <c r="D16" s="11">
        <v>197241</v>
      </c>
      <c r="E16" s="10">
        <v>25</v>
      </c>
      <c r="F16" s="11">
        <f>D16+3700</f>
        <v>200941</v>
      </c>
      <c r="G16" s="11">
        <f>D16</f>
        <v>197241</v>
      </c>
      <c r="H16" s="10">
        <v>25</v>
      </c>
      <c r="I16" s="11">
        <f>F16+2500</f>
        <v>203441</v>
      </c>
      <c r="J16" s="10">
        <v>2</v>
      </c>
      <c r="K16" s="10" t="s">
        <v>47</v>
      </c>
      <c r="L16" s="11">
        <v>47364</v>
      </c>
      <c r="M16" s="10" t="s">
        <v>48</v>
      </c>
      <c r="N16" s="10" t="s">
        <v>47</v>
      </c>
      <c r="O16" s="10" t="s">
        <v>47</v>
      </c>
      <c r="P16" s="10" t="s">
        <v>47</v>
      </c>
      <c r="Q16" s="10" t="s">
        <v>47</v>
      </c>
      <c r="R16" s="12" t="s">
        <v>109</v>
      </c>
      <c r="S16" s="53" t="s">
        <v>53</v>
      </c>
      <c r="T16" s="53" t="s">
        <v>53</v>
      </c>
      <c r="U16" s="53" t="s">
        <v>53</v>
      </c>
      <c r="V16" s="53" t="s">
        <v>47</v>
      </c>
      <c r="W16" s="53" t="s">
        <v>53</v>
      </c>
      <c r="X16" s="53" t="s">
        <v>53</v>
      </c>
      <c r="Y16" s="53" t="s">
        <v>53</v>
      </c>
      <c r="Z16" s="53" t="s">
        <v>53</v>
      </c>
      <c r="AA16" s="53" t="s">
        <v>53</v>
      </c>
      <c r="AB16" s="53" t="s">
        <v>53</v>
      </c>
      <c r="AC16" s="53" t="s">
        <v>53</v>
      </c>
      <c r="AD16" s="53" t="s">
        <v>53</v>
      </c>
      <c r="AE16" s="53" t="s">
        <v>53</v>
      </c>
      <c r="AF16" s="53" t="s">
        <v>53</v>
      </c>
      <c r="AG16" s="53" t="s">
        <v>53</v>
      </c>
      <c r="AH16" s="53" t="s">
        <v>53</v>
      </c>
      <c r="AI16" s="53" t="s">
        <v>53</v>
      </c>
      <c r="AJ16" s="53" t="s">
        <v>53</v>
      </c>
      <c r="AK16" s="53" t="s">
        <v>53</v>
      </c>
      <c r="AL16" s="53" t="s">
        <v>53</v>
      </c>
      <c r="AM16" s="53" t="s">
        <v>53</v>
      </c>
      <c r="AN16" s="53" t="s">
        <v>53</v>
      </c>
      <c r="AO16" s="53" t="s">
        <v>53</v>
      </c>
      <c r="AP16" s="53" t="s">
        <v>53</v>
      </c>
      <c r="AQ16" s="53" t="s">
        <v>53</v>
      </c>
      <c r="AR16" s="53" t="s">
        <v>53</v>
      </c>
      <c r="AS16" s="53" t="s">
        <v>53</v>
      </c>
      <c r="AT16" s="53" t="s">
        <v>53</v>
      </c>
      <c r="AU16" s="53" t="s">
        <v>53</v>
      </c>
      <c r="AV16" s="53" t="s">
        <v>53</v>
      </c>
      <c r="AW16" s="53" t="s">
        <v>53</v>
      </c>
      <c r="AX16" s="53" t="s">
        <v>53</v>
      </c>
      <c r="AY16" s="53" t="s">
        <v>53</v>
      </c>
      <c r="AZ16" s="53" t="s">
        <v>53</v>
      </c>
      <c r="BA16" s="53" t="s">
        <v>53</v>
      </c>
      <c r="BB16" s="53" t="s">
        <v>53</v>
      </c>
      <c r="BC16" s="53" t="s">
        <v>53</v>
      </c>
      <c r="BD16" s="53" t="s">
        <v>53</v>
      </c>
      <c r="BE16" s="53" t="s">
        <v>53</v>
      </c>
      <c r="BF16" s="53" t="s">
        <v>53</v>
      </c>
      <c r="BG16" s="53" t="s">
        <v>53</v>
      </c>
      <c r="BH16" s="53" t="s">
        <v>53</v>
      </c>
      <c r="BI16" s="53" t="s">
        <v>53</v>
      </c>
      <c r="BJ16" s="53" t="s">
        <v>53</v>
      </c>
      <c r="BK16" s="53" t="s">
        <v>53</v>
      </c>
      <c r="BL16" s="53" t="s">
        <v>53</v>
      </c>
      <c r="BM16" s="53" t="s">
        <v>53</v>
      </c>
      <c r="BN16" s="53" t="s">
        <v>47</v>
      </c>
      <c r="BO16" s="53" t="s">
        <v>47</v>
      </c>
      <c r="BP16" s="53" t="s">
        <v>53</v>
      </c>
      <c r="BQ16" s="53" t="s">
        <v>53</v>
      </c>
      <c r="BR16" s="53" t="s">
        <v>47</v>
      </c>
      <c r="BS16" s="53" t="s">
        <v>47</v>
      </c>
      <c r="BT16" s="53" t="s">
        <v>47</v>
      </c>
      <c r="BU16" s="53" t="s">
        <v>53</v>
      </c>
      <c r="BV16" s="54"/>
      <c r="BW16" s="55"/>
      <c r="BX16" s="55"/>
    </row>
    <row r="17" spans="1:77" s="56" customFormat="1" x14ac:dyDescent="0.25">
      <c r="A17" s="9">
        <v>2021</v>
      </c>
      <c r="B17" s="10" t="s">
        <v>140</v>
      </c>
      <c r="C17" s="10" t="s">
        <v>490</v>
      </c>
      <c r="D17" s="11">
        <v>155388</v>
      </c>
      <c r="E17" s="10"/>
      <c r="F17" s="11">
        <v>155388</v>
      </c>
      <c r="G17" s="11">
        <v>155388</v>
      </c>
      <c r="H17" s="10"/>
      <c r="I17" s="11">
        <v>155388</v>
      </c>
      <c r="J17" s="10" t="s">
        <v>515</v>
      </c>
      <c r="K17" s="10" t="s">
        <v>53</v>
      </c>
      <c r="L17" s="11">
        <v>26140</v>
      </c>
      <c r="M17" s="10" t="s">
        <v>48</v>
      </c>
      <c r="N17" s="10" t="s">
        <v>47</v>
      </c>
      <c r="O17" s="10" t="s">
        <v>47</v>
      </c>
      <c r="P17" s="10" t="s">
        <v>47</v>
      </c>
      <c r="Q17" s="10" t="s">
        <v>47</v>
      </c>
      <c r="R17" s="12" t="s">
        <v>109</v>
      </c>
      <c r="S17" s="51" t="s">
        <v>53</v>
      </c>
      <c r="T17" s="51" t="s">
        <v>53</v>
      </c>
      <c r="U17" s="51" t="s">
        <v>53</v>
      </c>
      <c r="V17" s="51" t="s">
        <v>47</v>
      </c>
      <c r="W17" s="51" t="s">
        <v>53</v>
      </c>
      <c r="X17" s="51" t="s">
        <v>53</v>
      </c>
      <c r="Y17" s="51" t="s">
        <v>53</v>
      </c>
      <c r="Z17" s="51" t="s">
        <v>53</v>
      </c>
      <c r="AA17" s="51" t="s">
        <v>53</v>
      </c>
      <c r="AB17" s="51" t="s">
        <v>53</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53</v>
      </c>
      <c r="AT17" s="51" t="s">
        <v>53</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53</v>
      </c>
      <c r="BL17" s="51" t="s">
        <v>53</v>
      </c>
      <c r="BM17" s="51" t="s">
        <v>53</v>
      </c>
      <c r="BN17" s="51" t="s">
        <v>47</v>
      </c>
      <c r="BO17" s="51" t="s">
        <v>47</v>
      </c>
      <c r="BP17" s="51" t="s">
        <v>53</v>
      </c>
      <c r="BQ17" s="51" t="s">
        <v>53</v>
      </c>
      <c r="BR17" s="51" t="s">
        <v>47</v>
      </c>
      <c r="BS17" s="51" t="s">
        <v>47</v>
      </c>
      <c r="BT17" s="51" t="s">
        <v>47</v>
      </c>
      <c r="BU17" s="51" t="s">
        <v>53</v>
      </c>
      <c r="BV17" s="51"/>
      <c r="BW17" s="47"/>
    </row>
    <row r="18" spans="1:77" s="56" customFormat="1" ht="30" x14ac:dyDescent="0.25">
      <c r="A18" s="9">
        <v>2021</v>
      </c>
      <c r="B18" s="10" t="s">
        <v>141</v>
      </c>
      <c r="C18" s="43" t="s">
        <v>458</v>
      </c>
      <c r="D18" s="11">
        <v>230124</v>
      </c>
      <c r="E18" s="10"/>
      <c r="F18" s="11">
        <v>230124</v>
      </c>
      <c r="G18" s="11">
        <v>230124</v>
      </c>
      <c r="H18" s="10"/>
      <c r="I18" s="11">
        <v>230124</v>
      </c>
      <c r="J18" s="10">
        <v>2</v>
      </c>
      <c r="K18" s="10" t="s">
        <v>53</v>
      </c>
      <c r="L18" s="11">
        <v>26806</v>
      </c>
      <c r="M18" s="10" t="s">
        <v>57</v>
      </c>
      <c r="N18" s="10" t="s">
        <v>47</v>
      </c>
      <c r="O18" s="10" t="s">
        <v>47</v>
      </c>
      <c r="P18" s="10" t="s">
        <v>47</v>
      </c>
      <c r="Q18" s="10" t="s">
        <v>47</v>
      </c>
      <c r="R18" s="57" t="s">
        <v>383</v>
      </c>
      <c r="S18" s="53" t="s">
        <v>53</v>
      </c>
      <c r="T18" s="53" t="s">
        <v>53</v>
      </c>
      <c r="U18" s="53" t="s">
        <v>53</v>
      </c>
      <c r="V18" s="53" t="s">
        <v>47</v>
      </c>
      <c r="W18" s="53" t="s">
        <v>53</v>
      </c>
      <c r="X18" s="53" t="s">
        <v>53</v>
      </c>
      <c r="Y18" s="53" t="s">
        <v>53</v>
      </c>
      <c r="Z18" s="53" t="s">
        <v>53</v>
      </c>
      <c r="AA18" s="53" t="s">
        <v>53</v>
      </c>
      <c r="AB18" s="53" t="s">
        <v>53</v>
      </c>
      <c r="AC18" s="53" t="s">
        <v>53</v>
      </c>
      <c r="AD18" s="53" t="s">
        <v>53</v>
      </c>
      <c r="AE18" s="53" t="s">
        <v>53</v>
      </c>
      <c r="AF18" s="53" t="s">
        <v>53</v>
      </c>
      <c r="AG18" s="53" t="s">
        <v>53</v>
      </c>
      <c r="AH18" s="53" t="s">
        <v>53</v>
      </c>
      <c r="AI18" s="53" t="s">
        <v>53</v>
      </c>
      <c r="AJ18" s="53" t="s">
        <v>53</v>
      </c>
      <c r="AK18" s="53" t="s">
        <v>53</v>
      </c>
      <c r="AL18" s="53" t="s">
        <v>53</v>
      </c>
      <c r="AM18" s="53" t="s">
        <v>53</v>
      </c>
      <c r="AN18" s="53" t="s">
        <v>53</v>
      </c>
      <c r="AO18" s="53" t="s">
        <v>53</v>
      </c>
      <c r="AP18" s="53" t="s">
        <v>53</v>
      </c>
      <c r="AQ18" s="53" t="s">
        <v>53</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53</v>
      </c>
      <c r="BI18" s="53" t="s">
        <v>53</v>
      </c>
      <c r="BJ18" s="53" t="s">
        <v>53</v>
      </c>
      <c r="BK18" s="53" t="s">
        <v>53</v>
      </c>
      <c r="BL18" s="53" t="s">
        <v>53</v>
      </c>
      <c r="BM18" s="53" t="s">
        <v>53</v>
      </c>
      <c r="BN18" s="53" t="s">
        <v>53</v>
      </c>
      <c r="BO18" s="53" t="s">
        <v>47</v>
      </c>
      <c r="BP18" s="53" t="s">
        <v>53</v>
      </c>
      <c r="BQ18" s="53" t="s">
        <v>53</v>
      </c>
      <c r="BR18" s="53" t="s">
        <v>47</v>
      </c>
      <c r="BS18" s="53" t="s">
        <v>47</v>
      </c>
      <c r="BT18" s="53" t="s">
        <v>53</v>
      </c>
      <c r="BU18" s="53" t="s">
        <v>53</v>
      </c>
      <c r="BV18" s="54"/>
      <c r="BW18" s="55"/>
    </row>
    <row r="19" spans="1:77" s="56" customFormat="1" x14ac:dyDescent="0.25">
      <c r="A19" s="9">
        <v>2021</v>
      </c>
      <c r="B19" s="10" t="s">
        <v>67</v>
      </c>
      <c r="C19" s="47" t="s">
        <v>624</v>
      </c>
      <c r="D19" s="11">
        <v>171277</v>
      </c>
      <c r="E19" s="10">
        <v>25</v>
      </c>
      <c r="F19" s="11">
        <v>184979</v>
      </c>
      <c r="G19" s="11">
        <v>171277</v>
      </c>
      <c r="H19" s="10">
        <v>25</v>
      </c>
      <c r="I19" s="11">
        <v>187249</v>
      </c>
      <c r="J19" s="10">
        <v>1</v>
      </c>
      <c r="K19" s="10" t="s">
        <v>47</v>
      </c>
      <c r="L19" s="11">
        <v>14748</v>
      </c>
      <c r="M19" s="10" t="s">
        <v>48</v>
      </c>
      <c r="N19" s="10" t="s">
        <v>47</v>
      </c>
      <c r="O19" s="10" t="s">
        <v>47</v>
      </c>
      <c r="P19" s="10" t="s">
        <v>47</v>
      </c>
      <c r="Q19" s="10" t="s">
        <v>47</v>
      </c>
      <c r="R19" s="12"/>
      <c r="S19" s="51" t="s">
        <v>53</v>
      </c>
      <c r="T19" s="51" t="s">
        <v>53</v>
      </c>
      <c r="U19" s="51" t="s">
        <v>53</v>
      </c>
      <c r="V19" s="51" t="s">
        <v>47</v>
      </c>
      <c r="W19" s="51" t="s">
        <v>53</v>
      </c>
      <c r="X19" s="51" t="s">
        <v>53</v>
      </c>
      <c r="Y19" s="51" t="s">
        <v>53</v>
      </c>
      <c r="Z19" s="51" t="s">
        <v>53</v>
      </c>
      <c r="AA19" s="51" t="s">
        <v>53</v>
      </c>
      <c r="AB19" s="51" t="s">
        <v>53</v>
      </c>
      <c r="AC19" s="51" t="s">
        <v>53</v>
      </c>
      <c r="AD19" s="51" t="s">
        <v>53</v>
      </c>
      <c r="AE19" s="51" t="s">
        <v>53</v>
      </c>
      <c r="AF19" s="51" t="s">
        <v>53</v>
      </c>
      <c r="AG19" s="51" t="s">
        <v>53</v>
      </c>
      <c r="AH19" s="51" t="s">
        <v>53</v>
      </c>
      <c r="AI19" s="51" t="s">
        <v>53</v>
      </c>
      <c r="AJ19" s="51" t="s">
        <v>53</v>
      </c>
      <c r="AK19" s="51" t="s">
        <v>53</v>
      </c>
      <c r="AL19" s="51" t="s">
        <v>53</v>
      </c>
      <c r="AM19" s="51" t="s">
        <v>53</v>
      </c>
      <c r="AN19" s="51" t="s">
        <v>53</v>
      </c>
      <c r="AO19" s="51" t="s">
        <v>53</v>
      </c>
      <c r="AP19" s="51" t="s">
        <v>53</v>
      </c>
      <c r="AQ19" s="51" t="s">
        <v>53</v>
      </c>
      <c r="AR19" s="51" t="s">
        <v>53</v>
      </c>
      <c r="AS19" s="51" t="s">
        <v>53</v>
      </c>
      <c r="AT19" s="51" t="s">
        <v>53</v>
      </c>
      <c r="AU19" s="51" t="s">
        <v>53</v>
      </c>
      <c r="AV19" s="51" t="s">
        <v>53</v>
      </c>
      <c r="AW19" s="51" t="s">
        <v>53</v>
      </c>
      <c r="AX19" s="51" t="s">
        <v>53</v>
      </c>
      <c r="AY19" s="51" t="s">
        <v>53</v>
      </c>
      <c r="AZ19" s="51" t="s">
        <v>53</v>
      </c>
      <c r="BA19" s="51" t="s">
        <v>53</v>
      </c>
      <c r="BB19" s="51" t="s">
        <v>53</v>
      </c>
      <c r="BC19" s="51" t="s">
        <v>53</v>
      </c>
      <c r="BD19" s="51" t="s">
        <v>53</v>
      </c>
      <c r="BE19" s="51" t="s">
        <v>53</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47</v>
      </c>
      <c r="BS19" s="51" t="s">
        <v>47</v>
      </c>
      <c r="BT19" s="51" t="s">
        <v>47</v>
      </c>
      <c r="BU19" s="51" t="s">
        <v>53</v>
      </c>
      <c r="BV19" s="52"/>
      <c r="BW19" s="47"/>
    </row>
    <row r="20" spans="1:77" s="56" customFormat="1" x14ac:dyDescent="0.25">
      <c r="A20" s="9">
        <v>2021</v>
      </c>
      <c r="B20" s="10" t="s">
        <v>495</v>
      </c>
      <c r="C20" s="10" t="s">
        <v>359</v>
      </c>
      <c r="D20" s="22">
        <v>88752</v>
      </c>
      <c r="E20" s="10">
        <v>30</v>
      </c>
      <c r="F20" s="22">
        <v>92758.080000000002</v>
      </c>
      <c r="G20" s="22">
        <v>88752</v>
      </c>
      <c r="H20" s="10">
        <v>30</v>
      </c>
      <c r="I20" s="22">
        <v>92758</v>
      </c>
      <c r="J20" s="10">
        <v>0</v>
      </c>
      <c r="K20" s="10" t="s">
        <v>53</v>
      </c>
      <c r="L20" s="22">
        <v>23751.72</v>
      </c>
      <c r="M20" s="10" t="s">
        <v>48</v>
      </c>
      <c r="N20" s="10" t="s">
        <v>47</v>
      </c>
      <c r="O20" s="10" t="s">
        <v>47</v>
      </c>
      <c r="P20" s="10" t="s">
        <v>47</v>
      </c>
      <c r="Q20" s="10" t="s">
        <v>47</v>
      </c>
      <c r="R20" s="12"/>
      <c r="S20" s="51" t="s">
        <v>53</v>
      </c>
      <c r="T20" s="51" t="s">
        <v>47</v>
      </c>
      <c r="U20" s="51" t="s">
        <v>53</v>
      </c>
      <c r="V20" s="51" t="s">
        <v>53</v>
      </c>
      <c r="W20" s="51" t="s">
        <v>53</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53</v>
      </c>
      <c r="AV20" s="51" t="s">
        <v>53</v>
      </c>
      <c r="AW20" s="51" t="s">
        <v>53</v>
      </c>
      <c r="AX20" s="51" t="s">
        <v>53</v>
      </c>
      <c r="AY20" s="51" t="s">
        <v>53</v>
      </c>
      <c r="AZ20" s="51" t="s">
        <v>53</v>
      </c>
      <c r="BA20" s="51" t="s">
        <v>53</v>
      </c>
      <c r="BB20" s="51" t="s">
        <v>53</v>
      </c>
      <c r="BC20" s="51" t="s">
        <v>53</v>
      </c>
      <c r="BD20" s="51" t="s">
        <v>53</v>
      </c>
      <c r="BE20" s="51" t="s">
        <v>53</v>
      </c>
      <c r="BF20" s="51" t="s">
        <v>53</v>
      </c>
      <c r="BG20" s="51" t="s">
        <v>53</v>
      </c>
      <c r="BH20" s="51" t="s">
        <v>53</v>
      </c>
      <c r="BI20" s="51" t="s">
        <v>53</v>
      </c>
      <c r="BJ20" s="51" t="s">
        <v>53</v>
      </c>
      <c r="BK20" s="51" t="s">
        <v>53</v>
      </c>
      <c r="BL20" s="51" t="s">
        <v>53</v>
      </c>
      <c r="BM20" s="51" t="s">
        <v>53</v>
      </c>
      <c r="BN20" s="51" t="s">
        <v>47</v>
      </c>
      <c r="BO20" s="51" t="s">
        <v>47</v>
      </c>
      <c r="BP20" s="51" t="s">
        <v>53</v>
      </c>
      <c r="BQ20" s="51" t="s">
        <v>53</v>
      </c>
      <c r="BR20" s="51" t="s">
        <v>47</v>
      </c>
      <c r="BS20" s="51" t="s">
        <v>47</v>
      </c>
      <c r="BT20" s="51" t="s">
        <v>53</v>
      </c>
      <c r="BU20" s="51" t="s">
        <v>53</v>
      </c>
      <c r="BV20" s="51" t="s">
        <v>358</v>
      </c>
      <c r="BW20" s="47"/>
    </row>
    <row r="21" spans="1:77" s="31" customFormat="1" x14ac:dyDescent="0.25">
      <c r="A21" s="32">
        <v>2018</v>
      </c>
      <c r="B21" s="38" t="s">
        <v>595</v>
      </c>
      <c r="C21" s="38" t="s">
        <v>252</v>
      </c>
      <c r="D21" s="49"/>
      <c r="E21" s="38"/>
      <c r="F21" s="49"/>
      <c r="G21" s="49"/>
      <c r="H21" s="38"/>
      <c r="I21" s="49"/>
      <c r="J21" s="38"/>
      <c r="K21" s="38"/>
      <c r="L21" s="49"/>
      <c r="M21" s="38"/>
      <c r="N21" s="38"/>
      <c r="O21" s="38"/>
      <c r="P21" s="38"/>
      <c r="Q21" s="38"/>
      <c r="R21" s="50"/>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row>
    <row r="22" spans="1:77" s="56" customFormat="1" x14ac:dyDescent="0.25">
      <c r="A22" s="9">
        <v>2020</v>
      </c>
      <c r="B22" s="10" t="s">
        <v>633</v>
      </c>
      <c r="C22" s="10" t="s">
        <v>252</v>
      </c>
      <c r="D22" s="11"/>
      <c r="E22" s="10"/>
      <c r="F22" s="11"/>
      <c r="G22" s="11"/>
      <c r="H22" s="10"/>
      <c r="I22" s="11"/>
      <c r="J22" s="10"/>
      <c r="K22" s="10"/>
      <c r="L22" s="11"/>
      <c r="M22" s="10"/>
      <c r="N22" s="10"/>
      <c r="O22" s="10"/>
      <c r="P22" s="10"/>
      <c r="Q22" s="10"/>
      <c r="R22" s="12"/>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row>
    <row r="23" spans="1:77" s="56" customFormat="1" ht="30" x14ac:dyDescent="0.25">
      <c r="A23" s="9">
        <v>2021</v>
      </c>
      <c r="B23" s="10" t="s">
        <v>167</v>
      </c>
      <c r="C23" s="10" t="s">
        <v>717</v>
      </c>
      <c r="D23" s="11">
        <v>120912</v>
      </c>
      <c r="E23" s="10">
        <v>40</v>
      </c>
      <c r="F23" s="11">
        <v>124912</v>
      </c>
      <c r="G23" s="11">
        <v>123540</v>
      </c>
      <c r="H23" s="10">
        <v>40</v>
      </c>
      <c r="I23" s="11">
        <v>127540</v>
      </c>
      <c r="J23" s="10">
        <v>1</v>
      </c>
      <c r="K23" s="10" t="s">
        <v>47</v>
      </c>
      <c r="L23" s="11">
        <v>20909</v>
      </c>
      <c r="M23" s="10" t="s">
        <v>48</v>
      </c>
      <c r="N23" s="10" t="s">
        <v>47</v>
      </c>
      <c r="O23" s="10" t="s">
        <v>47</v>
      </c>
      <c r="P23" s="10" t="s">
        <v>47</v>
      </c>
      <c r="Q23" s="10" t="s">
        <v>47</v>
      </c>
      <c r="R23" s="12"/>
      <c r="S23" s="51" t="s">
        <v>53</v>
      </c>
      <c r="T23" s="51" t="s">
        <v>53</v>
      </c>
      <c r="U23" s="51" t="s">
        <v>47</v>
      </c>
      <c r="V23" s="51" t="s">
        <v>53</v>
      </c>
      <c r="W23" s="51" t="s">
        <v>53</v>
      </c>
      <c r="X23" s="51" t="s">
        <v>53</v>
      </c>
      <c r="Y23" s="51" t="s">
        <v>53</v>
      </c>
      <c r="Z23" s="51" t="s">
        <v>53</v>
      </c>
      <c r="AA23" s="51" t="s">
        <v>53</v>
      </c>
      <c r="AB23" s="51" t="s">
        <v>53</v>
      </c>
      <c r="AC23" s="51" t="s">
        <v>53</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53</v>
      </c>
      <c r="AQ23" s="51" t="s">
        <v>53</v>
      </c>
      <c r="AR23" s="51" t="s">
        <v>53</v>
      </c>
      <c r="AS23" s="51" t="s">
        <v>53</v>
      </c>
      <c r="AT23" s="51" t="s">
        <v>53</v>
      </c>
      <c r="AU23" s="51" t="s">
        <v>53</v>
      </c>
      <c r="AV23" s="51" t="s">
        <v>53</v>
      </c>
      <c r="AW23" s="51" t="s">
        <v>53</v>
      </c>
      <c r="AX23" s="51" t="s">
        <v>53</v>
      </c>
      <c r="AY23" s="51" t="s">
        <v>53</v>
      </c>
      <c r="AZ23" s="51" t="s">
        <v>53</v>
      </c>
      <c r="BA23" s="51" t="s">
        <v>53</v>
      </c>
      <c r="BB23" s="51" t="s">
        <v>53</v>
      </c>
      <c r="BC23" s="51" t="s">
        <v>53</v>
      </c>
      <c r="BD23" s="51" t="s">
        <v>53</v>
      </c>
      <c r="BE23" s="51" t="s">
        <v>53</v>
      </c>
      <c r="BF23" s="51" t="s">
        <v>53</v>
      </c>
      <c r="BG23" s="51" t="s">
        <v>53</v>
      </c>
      <c r="BH23" s="51" t="s">
        <v>53</v>
      </c>
      <c r="BI23" s="51" t="s">
        <v>53</v>
      </c>
      <c r="BJ23" s="51" t="s">
        <v>53</v>
      </c>
      <c r="BK23" s="51" t="s">
        <v>53</v>
      </c>
      <c r="BL23" s="51" t="s">
        <v>53</v>
      </c>
      <c r="BM23" s="51" t="s">
        <v>53</v>
      </c>
      <c r="BN23" s="51" t="s">
        <v>47</v>
      </c>
      <c r="BO23" s="51" t="s">
        <v>47</v>
      </c>
      <c r="BP23" s="51" t="s">
        <v>47</v>
      </c>
      <c r="BQ23" s="51" t="s">
        <v>47</v>
      </c>
      <c r="BR23" s="51" t="s">
        <v>47</v>
      </c>
      <c r="BS23" s="51" t="s">
        <v>53</v>
      </c>
      <c r="BT23" s="51" t="s">
        <v>53</v>
      </c>
      <c r="BU23" s="51" t="s">
        <v>53</v>
      </c>
      <c r="BV23" s="52"/>
      <c r="BW23" s="47"/>
      <c r="BX23" s="47"/>
    </row>
    <row r="24" spans="1:77" s="56" customFormat="1" x14ac:dyDescent="0.25">
      <c r="A24" s="17">
        <v>2021</v>
      </c>
      <c r="B24" s="18" t="s">
        <v>178</v>
      </c>
      <c r="C24" s="87" t="s">
        <v>252</v>
      </c>
      <c r="D24" s="19"/>
      <c r="E24" s="18"/>
      <c r="F24" s="19"/>
      <c r="G24" s="19"/>
      <c r="H24" s="18"/>
      <c r="I24" s="19"/>
      <c r="J24" s="18"/>
      <c r="K24" s="18"/>
      <c r="L24" s="19"/>
      <c r="M24" s="18"/>
      <c r="N24" s="18"/>
      <c r="O24" s="18"/>
      <c r="P24" s="18"/>
      <c r="Q24" s="18"/>
      <c r="R24" s="86"/>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55"/>
      <c r="BX24" s="55"/>
      <c r="BY24" s="55"/>
    </row>
    <row r="25" spans="1:77" x14ac:dyDescent="0.25">
      <c r="B25" s="46" t="s">
        <v>648</v>
      </c>
    </row>
    <row r="26" spans="1:77" x14ac:dyDescent="0.25">
      <c r="B26" s="46"/>
    </row>
    <row r="27" spans="1:77" ht="15" customHeight="1" x14ac:dyDescent="0.25">
      <c r="B27" s="55" t="s">
        <v>647</v>
      </c>
    </row>
    <row r="28" spans="1:77" s="61" customFormat="1" ht="15" customHeight="1" x14ac:dyDescent="0.25">
      <c r="A28" s="59"/>
      <c r="B28" s="60" t="s">
        <v>303</v>
      </c>
      <c r="D28" s="62">
        <f t="shared" ref="D28:J28" si="0">AVERAGE(D2:D24)</f>
        <v>161961.32352941178</v>
      </c>
      <c r="E28" s="63">
        <f t="shared" si="0"/>
        <v>21.111111111111111</v>
      </c>
      <c r="F28" s="62">
        <f t="shared" si="0"/>
        <v>165290.43428571429</v>
      </c>
      <c r="G28" s="62">
        <f t="shared" si="0"/>
        <v>164896.92764705882</v>
      </c>
      <c r="H28" s="63">
        <f t="shared" si="0"/>
        <v>21.111111111111111</v>
      </c>
      <c r="I28" s="62">
        <f t="shared" si="0"/>
        <v>169273.01800000001</v>
      </c>
      <c r="J28" s="63">
        <f t="shared" si="0"/>
        <v>1.1333333333333333</v>
      </c>
      <c r="L28" s="62">
        <f>AVERAGE(L2:L24)</f>
        <v>27478.795294117648</v>
      </c>
      <c r="M28" s="63">
        <v>0</v>
      </c>
    </row>
    <row r="29" spans="1:77" s="66" customFormat="1" ht="15" customHeight="1" x14ac:dyDescent="0.25">
      <c r="A29" s="64"/>
      <c r="B29" s="65" t="s">
        <v>304</v>
      </c>
      <c r="D29" s="67">
        <f t="shared" ref="D29:J29" si="1">MEDIAN(D2:D24)</f>
        <v>165444</v>
      </c>
      <c r="E29" s="68">
        <f t="shared" si="1"/>
        <v>20</v>
      </c>
      <c r="F29" s="67">
        <f t="shared" si="1"/>
        <v>171724</v>
      </c>
      <c r="G29" s="67">
        <f t="shared" si="1"/>
        <v>166656</v>
      </c>
      <c r="H29" s="68">
        <f t="shared" si="1"/>
        <v>20</v>
      </c>
      <c r="I29" s="67">
        <f t="shared" si="1"/>
        <v>173824</v>
      </c>
      <c r="J29" s="65">
        <f t="shared" si="1"/>
        <v>1</v>
      </c>
      <c r="L29" s="67">
        <f>MEDIAN(L2:L24)</f>
        <v>24961</v>
      </c>
      <c r="M29" s="65">
        <v>0</v>
      </c>
    </row>
    <row r="30" spans="1:77" s="71" customFormat="1" ht="15" customHeight="1" x14ac:dyDescent="0.25">
      <c r="A30" s="69"/>
      <c r="B30" s="70" t="s">
        <v>305</v>
      </c>
      <c r="D30" s="72">
        <f t="shared" ref="D30:J30" si="2">MIN(D2:D24)</f>
        <v>88752</v>
      </c>
      <c r="E30" s="73">
        <f t="shared" si="2"/>
        <v>5</v>
      </c>
      <c r="F30" s="72">
        <f t="shared" si="2"/>
        <v>92758.080000000002</v>
      </c>
      <c r="G30" s="72">
        <f t="shared" si="2"/>
        <v>88752</v>
      </c>
      <c r="H30" s="73">
        <f t="shared" si="2"/>
        <v>5</v>
      </c>
      <c r="I30" s="72">
        <f t="shared" si="2"/>
        <v>92758</v>
      </c>
      <c r="J30" s="70">
        <f t="shared" si="2"/>
        <v>0</v>
      </c>
      <c r="L30" s="72">
        <f>MIN(L2:L24)</f>
        <v>14748</v>
      </c>
      <c r="M30" s="70">
        <f>MIN(M2:M24)</f>
        <v>0</v>
      </c>
    </row>
    <row r="31" spans="1:77" s="76" customFormat="1" ht="15" customHeight="1" x14ac:dyDescent="0.25">
      <c r="A31" s="74"/>
      <c r="B31" s="75" t="s">
        <v>306</v>
      </c>
      <c r="D31" s="77">
        <f t="shared" ref="D31:J31" si="3">MAX(D2:D24)</f>
        <v>230124</v>
      </c>
      <c r="E31" s="78">
        <f t="shared" si="3"/>
        <v>40</v>
      </c>
      <c r="F31" s="77">
        <f t="shared" si="3"/>
        <v>230124</v>
      </c>
      <c r="G31" s="77">
        <f t="shared" si="3"/>
        <v>230124</v>
      </c>
      <c r="H31" s="78">
        <f t="shared" si="3"/>
        <v>40</v>
      </c>
      <c r="I31" s="77">
        <f t="shared" si="3"/>
        <v>230124</v>
      </c>
      <c r="J31" s="75">
        <f t="shared" si="3"/>
        <v>2</v>
      </c>
      <c r="L31" s="77">
        <f>MAX(L2:L24)</f>
        <v>47364</v>
      </c>
      <c r="M31" s="75">
        <f>MAX(M2:M24)</f>
        <v>0</v>
      </c>
    </row>
    <row r="32" spans="1:77" s="81" customFormat="1" ht="15" customHeight="1" x14ac:dyDescent="0.25">
      <c r="A32" s="79"/>
      <c r="B32" s="80" t="s">
        <v>253</v>
      </c>
      <c r="D32" s="80">
        <f t="shared" ref="D32:J32" si="4">COUNT(D2:D24)</f>
        <v>17</v>
      </c>
      <c r="E32" s="80">
        <f t="shared" si="4"/>
        <v>9</v>
      </c>
      <c r="F32" s="80">
        <f t="shared" si="4"/>
        <v>14</v>
      </c>
      <c r="G32" s="80">
        <f t="shared" si="4"/>
        <v>17</v>
      </c>
      <c r="H32" s="80">
        <f t="shared" si="4"/>
        <v>9</v>
      </c>
      <c r="I32" s="80">
        <f t="shared" si="4"/>
        <v>15</v>
      </c>
      <c r="J32" s="80">
        <f t="shared" si="4"/>
        <v>15</v>
      </c>
      <c r="L32" s="80">
        <f>COUNT(L2:L24)</f>
        <v>17</v>
      </c>
      <c r="M32" s="80">
        <f>COUNT(M2:M24)</f>
        <v>0</v>
      </c>
    </row>
    <row r="34" spans="1:13" ht="15" customHeight="1" x14ac:dyDescent="0.25">
      <c r="B34" s="55" t="s">
        <v>597</v>
      </c>
    </row>
    <row r="35" spans="1:13" s="61" customFormat="1" ht="15" customHeight="1" x14ac:dyDescent="0.25">
      <c r="A35" s="59"/>
      <c r="B35" s="60" t="s">
        <v>303</v>
      </c>
      <c r="D35" s="62">
        <v>155647.43705882353</v>
      </c>
      <c r="E35" s="63">
        <v>21.111111111111111</v>
      </c>
      <c r="F35" s="62">
        <v>157784.38800000001</v>
      </c>
      <c r="G35" s="62">
        <v>158273.37823529413</v>
      </c>
      <c r="H35" s="63">
        <v>21.111111111111111</v>
      </c>
      <c r="I35" s="62">
        <v>159522.21428571429</v>
      </c>
      <c r="J35" s="63">
        <v>1.1875</v>
      </c>
      <c r="L35" s="62">
        <v>26372.903529411764</v>
      </c>
      <c r="M35" s="63">
        <v>0</v>
      </c>
    </row>
    <row r="36" spans="1:13" s="66" customFormat="1" ht="15" customHeight="1" x14ac:dyDescent="0.25">
      <c r="A36" s="64"/>
      <c r="B36" s="65" t="s">
        <v>304</v>
      </c>
      <c r="D36" s="67">
        <v>160755.82</v>
      </c>
      <c r="E36" s="68">
        <v>20</v>
      </c>
      <c r="F36" s="67">
        <v>163100</v>
      </c>
      <c r="G36" s="67">
        <v>165175</v>
      </c>
      <c r="H36" s="68">
        <v>20</v>
      </c>
      <c r="I36" s="67">
        <v>168104</v>
      </c>
      <c r="J36" s="65">
        <v>1</v>
      </c>
      <c r="L36" s="67">
        <v>23751.72</v>
      </c>
      <c r="M36" s="65">
        <v>0</v>
      </c>
    </row>
    <row r="37" spans="1:13" s="71" customFormat="1" ht="15" customHeight="1" x14ac:dyDescent="0.25">
      <c r="A37" s="69"/>
      <c r="B37" s="70" t="s">
        <v>305</v>
      </c>
      <c r="D37" s="72">
        <v>87012</v>
      </c>
      <c r="E37" s="73">
        <v>5</v>
      </c>
      <c r="F37" s="72">
        <v>90940</v>
      </c>
      <c r="G37" s="72">
        <v>87012</v>
      </c>
      <c r="H37" s="73">
        <v>5</v>
      </c>
      <c r="I37" s="72">
        <v>90940</v>
      </c>
      <c r="J37" s="70">
        <v>0</v>
      </c>
      <c r="L37" s="72">
        <v>13886.4</v>
      </c>
      <c r="M37" s="70">
        <v>0</v>
      </c>
    </row>
    <row r="38" spans="1:13" s="76" customFormat="1" ht="15" customHeight="1" x14ac:dyDescent="0.25">
      <c r="A38" s="74"/>
      <c r="B38" s="75" t="s">
        <v>306</v>
      </c>
      <c r="D38" s="77">
        <v>218820</v>
      </c>
      <c r="E38" s="78">
        <v>40</v>
      </c>
      <c r="F38" s="77">
        <v>218820</v>
      </c>
      <c r="G38" s="77">
        <v>218820</v>
      </c>
      <c r="H38" s="78">
        <v>40</v>
      </c>
      <c r="I38" s="77">
        <v>218820</v>
      </c>
      <c r="J38" s="75">
        <v>3</v>
      </c>
      <c r="L38" s="77">
        <v>47232</v>
      </c>
      <c r="M38" s="75">
        <v>0</v>
      </c>
    </row>
    <row r="39" spans="1:13" s="82" customFormat="1" ht="15" customHeight="1" x14ac:dyDescent="0.25">
      <c r="A39" s="79"/>
      <c r="B39" s="80" t="s">
        <v>253</v>
      </c>
      <c r="C39" s="81"/>
      <c r="D39" s="80">
        <v>17</v>
      </c>
      <c r="E39" s="80">
        <v>9</v>
      </c>
      <c r="F39" s="80">
        <v>15</v>
      </c>
      <c r="G39" s="80">
        <v>17</v>
      </c>
      <c r="H39" s="80">
        <v>9</v>
      </c>
      <c r="I39" s="80">
        <v>14</v>
      </c>
      <c r="J39" s="80">
        <v>16</v>
      </c>
      <c r="K39" s="81"/>
      <c r="L39" s="80">
        <v>17</v>
      </c>
      <c r="M39" s="80">
        <v>0</v>
      </c>
    </row>
  </sheetData>
  <sheetProtection formatColumns="0" formatRows="0" sort="0" autoFilter="0"/>
  <autoFilter ref="A1:BV24" xr:uid="{00000000-0009-0000-0000-00000E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Learning Resources/ College</oddHeader>
    <oddFooter>&amp;L&amp;8Copyright ACCCA 2014&amp;R&amp;8Multiple - Director of Learning Resources/ College -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BY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5.7109375" style="47" bestFit="1"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7" s="25" customFormat="1" ht="60" x14ac:dyDescent="0.25">
      <c r="A1" s="30" t="s">
        <v>189</v>
      </c>
      <c r="B1" s="25" t="s">
        <v>258</v>
      </c>
      <c r="C1" s="26" t="s">
        <v>205</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7" s="56" customFormat="1" x14ac:dyDescent="0.25">
      <c r="A2" s="32">
        <v>2021</v>
      </c>
      <c r="B2" s="38" t="s">
        <v>173</v>
      </c>
      <c r="C2" s="38" t="s">
        <v>83</v>
      </c>
      <c r="D2" s="41">
        <v>139882</v>
      </c>
      <c r="E2" s="40"/>
      <c r="F2" s="41">
        <v>139882</v>
      </c>
      <c r="G2" s="41">
        <v>139882</v>
      </c>
      <c r="H2" s="40"/>
      <c r="I2" s="41">
        <v>139882</v>
      </c>
      <c r="J2" s="40">
        <v>2</v>
      </c>
      <c r="K2" s="40" t="s">
        <v>53</v>
      </c>
      <c r="L2" s="41">
        <v>37046.269999999997</v>
      </c>
      <c r="M2" s="40" t="s">
        <v>48</v>
      </c>
      <c r="N2" s="40" t="s">
        <v>47</v>
      </c>
      <c r="O2" s="40" t="s">
        <v>47</v>
      </c>
      <c r="P2" s="40" t="s">
        <v>47</v>
      </c>
      <c r="Q2" s="40" t="s">
        <v>47</v>
      </c>
      <c r="R2" s="1"/>
      <c r="S2" s="102" t="s">
        <v>53</v>
      </c>
      <c r="T2" s="102" t="s">
        <v>53</v>
      </c>
      <c r="U2" s="102" t="s">
        <v>47</v>
      </c>
      <c r="V2" s="102" t="s">
        <v>53</v>
      </c>
      <c r="W2" s="102" t="s">
        <v>53</v>
      </c>
      <c r="X2" s="102" t="s">
        <v>53</v>
      </c>
      <c r="Y2" s="102" t="s">
        <v>53</v>
      </c>
      <c r="Z2" s="102" t="s">
        <v>53</v>
      </c>
      <c r="AA2" s="102" t="s">
        <v>53</v>
      </c>
      <c r="AB2" s="102" t="s">
        <v>53</v>
      </c>
      <c r="AC2" s="102" t="s">
        <v>53</v>
      </c>
      <c r="AD2" s="102" t="s">
        <v>53</v>
      </c>
      <c r="AE2" s="102" t="s">
        <v>53</v>
      </c>
      <c r="AF2" s="102" t="s">
        <v>53</v>
      </c>
      <c r="AG2" s="102" t="s">
        <v>53</v>
      </c>
      <c r="AH2" s="102" t="s">
        <v>53</v>
      </c>
      <c r="AI2" s="102" t="s">
        <v>53</v>
      </c>
      <c r="AJ2" s="102" t="s">
        <v>53</v>
      </c>
      <c r="AK2" s="102" t="s">
        <v>53</v>
      </c>
      <c r="AL2" s="102" t="s">
        <v>53</v>
      </c>
      <c r="AM2" s="102" t="s">
        <v>53</v>
      </c>
      <c r="AN2" s="102" t="s">
        <v>53</v>
      </c>
      <c r="AO2" s="102" t="s">
        <v>53</v>
      </c>
      <c r="AP2" s="102" t="s">
        <v>53</v>
      </c>
      <c r="AQ2" s="102" t="s">
        <v>53</v>
      </c>
      <c r="AR2" s="102" t="s">
        <v>53</v>
      </c>
      <c r="AS2" s="102" t="s">
        <v>53</v>
      </c>
      <c r="AT2" s="102" t="s">
        <v>47</v>
      </c>
      <c r="AU2" s="102" t="s">
        <v>53</v>
      </c>
      <c r="AV2" s="102" t="s">
        <v>53</v>
      </c>
      <c r="AW2" s="102" t="s">
        <v>53</v>
      </c>
      <c r="AX2" s="102" t="s">
        <v>53</v>
      </c>
      <c r="AY2" s="102" t="s">
        <v>53</v>
      </c>
      <c r="AZ2" s="102" t="s">
        <v>53</v>
      </c>
      <c r="BA2" s="102" t="s">
        <v>53</v>
      </c>
      <c r="BB2" s="102" t="s">
        <v>53</v>
      </c>
      <c r="BC2" s="102" t="s">
        <v>53</v>
      </c>
      <c r="BD2" s="102" t="s">
        <v>53</v>
      </c>
      <c r="BE2" s="102" t="s">
        <v>53</v>
      </c>
      <c r="BF2" s="102" t="s">
        <v>53</v>
      </c>
      <c r="BG2" s="102" t="s">
        <v>53</v>
      </c>
      <c r="BH2" s="102" t="s">
        <v>53</v>
      </c>
      <c r="BI2" s="102" t="s">
        <v>53</v>
      </c>
      <c r="BJ2" s="102" t="s">
        <v>53</v>
      </c>
      <c r="BK2" s="102" t="s">
        <v>53</v>
      </c>
      <c r="BL2" s="102" t="s">
        <v>53</v>
      </c>
      <c r="BM2" s="102" t="s">
        <v>53</v>
      </c>
      <c r="BN2" s="102" t="s">
        <v>53</v>
      </c>
      <c r="BO2" s="102" t="s">
        <v>53</v>
      </c>
      <c r="BP2" s="102" t="s">
        <v>53</v>
      </c>
      <c r="BQ2" s="102" t="s">
        <v>53</v>
      </c>
      <c r="BR2" s="102" t="s">
        <v>53</v>
      </c>
      <c r="BS2" s="102" t="s">
        <v>53</v>
      </c>
      <c r="BT2" s="102" t="s">
        <v>53</v>
      </c>
      <c r="BU2" s="102" t="s">
        <v>53</v>
      </c>
      <c r="BV2" s="2"/>
      <c r="BW2" s="47"/>
      <c r="BX2" s="47"/>
      <c r="BY2" s="31"/>
    </row>
    <row r="3" spans="1:77" s="56" customFormat="1" x14ac:dyDescent="0.25">
      <c r="A3" s="9">
        <v>2021</v>
      </c>
      <c r="B3" s="10" t="s">
        <v>182</v>
      </c>
      <c r="C3" s="10" t="s">
        <v>83</v>
      </c>
      <c r="D3" s="11">
        <v>166460</v>
      </c>
      <c r="E3" s="10">
        <v>25</v>
      </c>
      <c r="F3" s="11">
        <v>169960</v>
      </c>
      <c r="G3" s="11">
        <v>166460</v>
      </c>
      <c r="H3" s="10">
        <v>25</v>
      </c>
      <c r="I3" s="11" t="s">
        <v>515</v>
      </c>
      <c r="J3" s="10">
        <v>0</v>
      </c>
      <c r="K3" s="10" t="s">
        <v>53</v>
      </c>
      <c r="L3" s="11">
        <v>17980</v>
      </c>
      <c r="M3" s="10" t="s">
        <v>48</v>
      </c>
      <c r="N3" s="10" t="s">
        <v>47</v>
      </c>
      <c r="O3" s="10" t="s">
        <v>47</v>
      </c>
      <c r="P3" s="10" t="s">
        <v>47</v>
      </c>
      <c r="Q3" s="10" t="s">
        <v>47</v>
      </c>
      <c r="R3" s="12"/>
      <c r="S3" s="51" t="s">
        <v>53</v>
      </c>
      <c r="T3" s="51" t="s">
        <v>53</v>
      </c>
      <c r="U3" s="51" t="s">
        <v>47</v>
      </c>
      <c r="V3" s="51" t="s">
        <v>53</v>
      </c>
      <c r="W3" s="51" t="s">
        <v>53</v>
      </c>
      <c r="X3" s="51" t="s">
        <v>53</v>
      </c>
      <c r="Y3" s="51" t="s">
        <v>53</v>
      </c>
      <c r="Z3" s="51" t="s">
        <v>53</v>
      </c>
      <c r="AA3" s="51" t="s">
        <v>53</v>
      </c>
      <c r="AB3" s="51" t="s">
        <v>53</v>
      </c>
      <c r="AC3" s="51" t="s">
        <v>53</v>
      </c>
      <c r="AD3" s="51" t="s">
        <v>53</v>
      </c>
      <c r="AE3" s="51" t="s">
        <v>53</v>
      </c>
      <c r="AF3" s="51" t="s">
        <v>53</v>
      </c>
      <c r="AG3" s="51" t="s">
        <v>53</v>
      </c>
      <c r="AH3" s="51" t="s">
        <v>53</v>
      </c>
      <c r="AI3" s="51" t="s">
        <v>53</v>
      </c>
      <c r="AJ3" s="51" t="s">
        <v>53</v>
      </c>
      <c r="AK3" s="51" t="s">
        <v>53</v>
      </c>
      <c r="AL3" s="51" t="s">
        <v>53</v>
      </c>
      <c r="AM3" s="51" t="s">
        <v>53</v>
      </c>
      <c r="AN3" s="51" t="s">
        <v>53</v>
      </c>
      <c r="AO3" s="51" t="s">
        <v>53</v>
      </c>
      <c r="AP3" s="51" t="s">
        <v>53</v>
      </c>
      <c r="AQ3" s="51" t="s">
        <v>53</v>
      </c>
      <c r="AR3" s="51" t="s">
        <v>53</v>
      </c>
      <c r="AS3" s="51" t="s">
        <v>53</v>
      </c>
      <c r="AT3" s="51" t="s">
        <v>47</v>
      </c>
      <c r="AU3" s="51" t="s">
        <v>53</v>
      </c>
      <c r="AV3" s="51" t="s">
        <v>53</v>
      </c>
      <c r="AW3" s="51" t="s">
        <v>53</v>
      </c>
      <c r="AX3" s="51" t="s">
        <v>53</v>
      </c>
      <c r="AY3" s="51" t="s">
        <v>53</v>
      </c>
      <c r="AZ3" s="51" t="s">
        <v>53</v>
      </c>
      <c r="BA3" s="51" t="s">
        <v>53</v>
      </c>
      <c r="BB3" s="51" t="s">
        <v>53</v>
      </c>
      <c r="BC3" s="51" t="s">
        <v>53</v>
      </c>
      <c r="BD3" s="51" t="s">
        <v>53</v>
      </c>
      <c r="BE3" s="51" t="s">
        <v>53</v>
      </c>
      <c r="BF3" s="51" t="s">
        <v>53</v>
      </c>
      <c r="BG3" s="51" t="s">
        <v>53</v>
      </c>
      <c r="BH3" s="51" t="s">
        <v>53</v>
      </c>
      <c r="BI3" s="51" t="s">
        <v>53</v>
      </c>
      <c r="BJ3" s="51" t="s">
        <v>53</v>
      </c>
      <c r="BK3" s="51" t="s">
        <v>53</v>
      </c>
      <c r="BL3" s="51" t="s">
        <v>53</v>
      </c>
      <c r="BM3" s="51" t="s">
        <v>53</v>
      </c>
      <c r="BN3" s="51" t="s">
        <v>53</v>
      </c>
      <c r="BO3" s="51" t="s">
        <v>53</v>
      </c>
      <c r="BP3" s="51" t="s">
        <v>53</v>
      </c>
      <c r="BQ3" s="51" t="s">
        <v>53</v>
      </c>
      <c r="BR3" s="51" t="s">
        <v>53</v>
      </c>
      <c r="BS3" s="51" t="s">
        <v>53</v>
      </c>
      <c r="BT3" s="51" t="s">
        <v>53</v>
      </c>
      <c r="BU3" s="51" t="s">
        <v>53</v>
      </c>
      <c r="BV3" s="52"/>
      <c r="BW3" s="47"/>
    </row>
    <row r="4" spans="1:77" s="55" customFormat="1" x14ac:dyDescent="0.25">
      <c r="A4" s="98">
        <v>2021</v>
      </c>
      <c r="B4" s="95" t="s">
        <v>94</v>
      </c>
      <c r="C4" s="95" t="s">
        <v>528</v>
      </c>
      <c r="D4" s="94">
        <v>157464</v>
      </c>
      <c r="E4" s="95">
        <v>20</v>
      </c>
      <c r="F4" s="94">
        <v>182628</v>
      </c>
      <c r="G4" s="94">
        <f>D4+1212</f>
        <v>158676</v>
      </c>
      <c r="H4" s="95">
        <v>20</v>
      </c>
      <c r="I4" s="94">
        <f>F4+1212</f>
        <v>183840</v>
      </c>
      <c r="J4" s="95">
        <v>0</v>
      </c>
      <c r="K4" s="95" t="s">
        <v>53</v>
      </c>
      <c r="L4" s="94">
        <v>42753.84</v>
      </c>
      <c r="M4" s="95" t="s">
        <v>48</v>
      </c>
      <c r="N4" s="95" t="s">
        <v>47</v>
      </c>
      <c r="O4" s="95" t="s">
        <v>47</v>
      </c>
      <c r="P4" s="95" t="s">
        <v>47</v>
      </c>
      <c r="Q4" s="95" t="s">
        <v>47</v>
      </c>
      <c r="R4" s="103" t="s">
        <v>95</v>
      </c>
      <c r="S4" s="51" t="s">
        <v>53</v>
      </c>
      <c r="T4" s="51" t="s">
        <v>53</v>
      </c>
      <c r="U4" s="51" t="s">
        <v>47</v>
      </c>
      <c r="V4" s="51" t="s">
        <v>53</v>
      </c>
      <c r="W4" s="51" t="s">
        <v>53</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47</v>
      </c>
      <c r="AU4" s="51" t="s">
        <v>53</v>
      </c>
      <c r="AV4" s="51" t="s">
        <v>53</v>
      </c>
      <c r="AW4" s="51" t="s">
        <v>53</v>
      </c>
      <c r="AX4" s="51" t="s">
        <v>53</v>
      </c>
      <c r="AY4" s="51" t="s">
        <v>53</v>
      </c>
      <c r="AZ4" s="51" t="s">
        <v>53</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t="s">
        <v>181</v>
      </c>
      <c r="BW4" s="47"/>
      <c r="BX4" s="47"/>
    </row>
    <row r="5" spans="1:77" s="56" customFormat="1" x14ac:dyDescent="0.25">
      <c r="A5" s="9">
        <v>2021</v>
      </c>
      <c r="B5" s="10" t="s">
        <v>662</v>
      </c>
      <c r="C5" s="10" t="s">
        <v>83</v>
      </c>
      <c r="D5" s="11">
        <v>172063.88</v>
      </c>
      <c r="E5" s="10"/>
      <c r="F5" s="11"/>
      <c r="G5" s="11">
        <v>172063.88</v>
      </c>
      <c r="H5" s="10"/>
      <c r="I5" s="11"/>
      <c r="J5" s="10">
        <v>1</v>
      </c>
      <c r="K5" s="10" t="s">
        <v>47</v>
      </c>
      <c r="L5" s="11">
        <v>38195</v>
      </c>
      <c r="M5" s="10" t="s">
        <v>48</v>
      </c>
      <c r="N5" s="10" t="s">
        <v>47</v>
      </c>
      <c r="O5" s="10" t="s">
        <v>47</v>
      </c>
      <c r="P5" s="10" t="s">
        <v>47</v>
      </c>
      <c r="Q5" s="10" t="s">
        <v>47</v>
      </c>
      <c r="R5" s="12" t="s">
        <v>80</v>
      </c>
      <c r="S5" s="51" t="s">
        <v>53</v>
      </c>
      <c r="T5" s="51" t="s">
        <v>53</v>
      </c>
      <c r="U5" s="51" t="s">
        <v>47</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47</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t="s">
        <v>119</v>
      </c>
      <c r="BW5" s="47"/>
    </row>
    <row r="6" spans="1:77" s="56" customFormat="1" ht="45" x14ac:dyDescent="0.25">
      <c r="A6" s="9">
        <v>2021</v>
      </c>
      <c r="B6" s="10" t="s">
        <v>84</v>
      </c>
      <c r="C6" s="10" t="s">
        <v>89</v>
      </c>
      <c r="D6" s="11">
        <v>116596</v>
      </c>
      <c r="E6" s="10"/>
      <c r="F6" s="11">
        <v>116596</v>
      </c>
      <c r="G6" s="11">
        <v>116596</v>
      </c>
      <c r="H6" s="10"/>
      <c r="I6" s="11">
        <v>118596</v>
      </c>
      <c r="J6" s="10">
        <v>0</v>
      </c>
      <c r="K6" s="10" t="s">
        <v>57</v>
      </c>
      <c r="L6" s="11">
        <v>18425</v>
      </c>
      <c r="M6" s="10" t="s">
        <v>48</v>
      </c>
      <c r="N6" s="10" t="s">
        <v>47</v>
      </c>
      <c r="O6" s="10" t="s">
        <v>47</v>
      </c>
      <c r="P6" s="10" t="s">
        <v>47</v>
      </c>
      <c r="Q6" s="10" t="s">
        <v>47</v>
      </c>
      <c r="R6" s="12"/>
      <c r="S6" s="53" t="s">
        <v>53</v>
      </c>
      <c r="T6" s="53" t="s">
        <v>53</v>
      </c>
      <c r="U6" s="53" t="s">
        <v>47</v>
      </c>
      <c r="V6" s="53" t="s">
        <v>53</v>
      </c>
      <c r="W6" s="53" t="s">
        <v>53</v>
      </c>
      <c r="X6" s="53" t="s">
        <v>53</v>
      </c>
      <c r="Y6" s="53" t="s">
        <v>53</v>
      </c>
      <c r="Z6" s="53" t="s">
        <v>53</v>
      </c>
      <c r="AA6" s="53" t="s">
        <v>53</v>
      </c>
      <c r="AB6" s="53" t="s">
        <v>53</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47</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4" t="s">
        <v>507</v>
      </c>
      <c r="BW6" s="55"/>
    </row>
    <row r="7" spans="1:77" s="56" customFormat="1" x14ac:dyDescent="0.25">
      <c r="A7" s="9">
        <v>2021</v>
      </c>
      <c r="B7" s="10" t="s">
        <v>68</v>
      </c>
      <c r="C7" s="10" t="s">
        <v>83</v>
      </c>
      <c r="D7" s="11">
        <v>138799.78</v>
      </c>
      <c r="E7" s="10"/>
      <c r="F7" s="11"/>
      <c r="G7" s="11">
        <v>138799.78</v>
      </c>
      <c r="H7" s="10"/>
      <c r="I7" s="11"/>
      <c r="J7" s="10">
        <v>1</v>
      </c>
      <c r="K7" s="10" t="s">
        <v>47</v>
      </c>
      <c r="L7" s="11">
        <v>18929.28</v>
      </c>
      <c r="M7" s="10" t="s">
        <v>48</v>
      </c>
      <c r="N7" s="10" t="s">
        <v>47</v>
      </c>
      <c r="O7" s="10" t="s">
        <v>47</v>
      </c>
      <c r="P7" s="10" t="s">
        <v>47</v>
      </c>
      <c r="Q7" s="10" t="s">
        <v>47</v>
      </c>
      <c r="R7" s="12"/>
      <c r="S7" s="51" t="s">
        <v>53</v>
      </c>
      <c r="T7" s="51" t="s">
        <v>53</v>
      </c>
      <c r="U7" s="51" t="s">
        <v>53</v>
      </c>
      <c r="V7" s="51" t="s">
        <v>47</v>
      </c>
      <c r="W7" s="51" t="s">
        <v>53</v>
      </c>
      <c r="X7" s="51" t="s">
        <v>53</v>
      </c>
      <c r="Y7" s="51" t="s">
        <v>53</v>
      </c>
      <c r="Z7" s="51" t="s">
        <v>53</v>
      </c>
      <c r="AA7" s="51" t="s">
        <v>53</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53</v>
      </c>
      <c r="AQ7" s="51" t="s">
        <v>53</v>
      </c>
      <c r="AR7" s="51" t="s">
        <v>53</v>
      </c>
      <c r="AS7" s="51" t="s">
        <v>53</v>
      </c>
      <c r="AT7" s="51" t="s">
        <v>47</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53</v>
      </c>
      <c r="BI7" s="51" t="s">
        <v>53</v>
      </c>
      <c r="BJ7" s="51" t="s">
        <v>53</v>
      </c>
      <c r="BK7" s="51" t="s">
        <v>53</v>
      </c>
      <c r="BL7" s="51" t="s">
        <v>53</v>
      </c>
      <c r="BM7" s="51" t="s">
        <v>53</v>
      </c>
      <c r="BN7" s="51" t="s">
        <v>53</v>
      </c>
      <c r="BO7" s="51" t="s">
        <v>53</v>
      </c>
      <c r="BP7" s="51" t="s">
        <v>53</v>
      </c>
      <c r="BQ7" s="51" t="s">
        <v>53</v>
      </c>
      <c r="BR7" s="51" t="s">
        <v>53</v>
      </c>
      <c r="BS7" s="51" t="s">
        <v>53</v>
      </c>
      <c r="BT7" s="51" t="s">
        <v>53</v>
      </c>
      <c r="BU7" s="51" t="s">
        <v>53</v>
      </c>
      <c r="BV7" s="52"/>
      <c r="BW7" s="47"/>
      <c r="BX7" s="47"/>
      <c r="BY7" s="47"/>
    </row>
    <row r="8" spans="1:77" s="56" customFormat="1" ht="45" x14ac:dyDescent="0.25">
      <c r="A8" s="9">
        <v>2021</v>
      </c>
      <c r="B8" s="10" t="s">
        <v>163</v>
      </c>
      <c r="C8" s="10" t="s">
        <v>338</v>
      </c>
      <c r="D8" s="11">
        <v>131769</v>
      </c>
      <c r="E8" s="10">
        <v>20</v>
      </c>
      <c r="F8" s="11">
        <v>139524</v>
      </c>
      <c r="G8" s="11">
        <v>139524</v>
      </c>
      <c r="H8" s="10">
        <v>20</v>
      </c>
      <c r="I8" s="11">
        <v>140829</v>
      </c>
      <c r="J8" s="10"/>
      <c r="K8" s="10"/>
      <c r="L8" s="11">
        <v>34697</v>
      </c>
      <c r="M8" s="10" t="s">
        <v>48</v>
      </c>
      <c r="N8" s="10" t="s">
        <v>47</v>
      </c>
      <c r="O8" s="10" t="s">
        <v>47</v>
      </c>
      <c r="P8" s="10" t="s">
        <v>47</v>
      </c>
      <c r="Q8" s="10" t="s">
        <v>47</v>
      </c>
      <c r="R8" s="56" t="s">
        <v>541</v>
      </c>
      <c r="S8" s="53" t="s">
        <v>53</v>
      </c>
      <c r="T8" s="53" t="s">
        <v>53</v>
      </c>
      <c r="U8" s="53" t="s">
        <v>47</v>
      </c>
      <c r="V8" s="53" t="s">
        <v>53</v>
      </c>
      <c r="W8" s="53" t="s">
        <v>53</v>
      </c>
      <c r="X8" s="53" t="s">
        <v>53</v>
      </c>
      <c r="Y8" s="53" t="s">
        <v>53</v>
      </c>
      <c r="Z8" s="53" t="s">
        <v>53</v>
      </c>
      <c r="AA8" s="53" t="s">
        <v>53</v>
      </c>
      <c r="AB8" s="53" t="s">
        <v>53</v>
      </c>
      <c r="AC8" s="53" t="s">
        <v>53</v>
      </c>
      <c r="AD8" s="53" t="s">
        <v>53</v>
      </c>
      <c r="AE8" s="53" t="s">
        <v>53</v>
      </c>
      <c r="AF8" s="53" t="s">
        <v>53</v>
      </c>
      <c r="AG8" s="53" t="s">
        <v>53</v>
      </c>
      <c r="AH8" s="53" t="s">
        <v>53</v>
      </c>
      <c r="AI8" s="53" t="s">
        <v>53</v>
      </c>
      <c r="AJ8" s="53" t="s">
        <v>53</v>
      </c>
      <c r="AK8" s="53" t="s">
        <v>53</v>
      </c>
      <c r="AL8" s="53" t="s">
        <v>53</v>
      </c>
      <c r="AM8" s="53" t="s">
        <v>53</v>
      </c>
      <c r="AN8" s="53" t="s">
        <v>53</v>
      </c>
      <c r="AO8" s="53" t="s">
        <v>53</v>
      </c>
      <c r="AP8" s="53" t="s">
        <v>53</v>
      </c>
      <c r="AQ8" s="53" t="s">
        <v>53</v>
      </c>
      <c r="AR8" s="53" t="s">
        <v>53</v>
      </c>
      <c r="AS8" s="53" t="s">
        <v>53</v>
      </c>
      <c r="AT8" s="53" t="s">
        <v>47</v>
      </c>
      <c r="AU8" s="53" t="s">
        <v>53</v>
      </c>
      <c r="AV8" s="53" t="s">
        <v>53</v>
      </c>
      <c r="AW8" s="53" t="s">
        <v>53</v>
      </c>
      <c r="AX8" s="53" t="s">
        <v>53</v>
      </c>
      <c r="AY8" s="53" t="s">
        <v>53</v>
      </c>
      <c r="AZ8" s="53" t="s">
        <v>53</v>
      </c>
      <c r="BA8" s="53" t="s">
        <v>53</v>
      </c>
      <c r="BB8" s="53" t="s">
        <v>53</v>
      </c>
      <c r="BC8" s="53" t="s">
        <v>53</v>
      </c>
      <c r="BD8" s="53" t="s">
        <v>53</v>
      </c>
      <c r="BE8" s="53" t="s">
        <v>53</v>
      </c>
      <c r="BF8" s="53" t="s">
        <v>53</v>
      </c>
      <c r="BG8" s="53" t="s">
        <v>53</v>
      </c>
      <c r="BH8" s="53" t="s">
        <v>53</v>
      </c>
      <c r="BI8" s="53" t="s">
        <v>53</v>
      </c>
      <c r="BJ8" s="53" t="s">
        <v>53</v>
      </c>
      <c r="BK8" s="53" t="s">
        <v>53</v>
      </c>
      <c r="BL8" s="53" t="s">
        <v>53</v>
      </c>
      <c r="BM8" s="53" t="s">
        <v>53</v>
      </c>
      <c r="BN8" s="53" t="s">
        <v>53</v>
      </c>
      <c r="BO8" s="53" t="s">
        <v>53</v>
      </c>
      <c r="BP8" s="53" t="s">
        <v>53</v>
      </c>
      <c r="BQ8" s="53" t="s">
        <v>53</v>
      </c>
      <c r="BR8" s="53" t="s">
        <v>53</v>
      </c>
      <c r="BS8" s="53" t="s">
        <v>53</v>
      </c>
      <c r="BT8" s="53" t="s">
        <v>53</v>
      </c>
      <c r="BU8" s="57" t="s">
        <v>53</v>
      </c>
      <c r="BV8" s="54" t="s">
        <v>547</v>
      </c>
      <c r="BW8" s="55"/>
      <c r="BX8" s="55"/>
    </row>
    <row r="9" spans="1:77" s="56" customFormat="1" x14ac:dyDescent="0.25">
      <c r="A9" s="9">
        <v>2021</v>
      </c>
      <c r="B9" s="10" t="s">
        <v>684</v>
      </c>
      <c r="C9" s="10" t="s">
        <v>372</v>
      </c>
      <c r="D9" s="11">
        <v>125072</v>
      </c>
      <c r="E9" s="10">
        <v>20</v>
      </c>
      <c r="F9" s="11">
        <v>137983</v>
      </c>
      <c r="G9" s="11">
        <v>128595</v>
      </c>
      <c r="H9" s="10">
        <v>20</v>
      </c>
      <c r="I9" s="11">
        <v>141506</v>
      </c>
      <c r="J9" s="10">
        <v>0</v>
      </c>
      <c r="K9" s="10" t="s">
        <v>53</v>
      </c>
      <c r="L9" s="11">
        <v>16976</v>
      </c>
      <c r="M9" s="10" t="s">
        <v>48</v>
      </c>
      <c r="N9" s="10" t="s">
        <v>47</v>
      </c>
      <c r="O9" s="10" t="s">
        <v>47</v>
      </c>
      <c r="P9" s="10" t="s">
        <v>47</v>
      </c>
      <c r="Q9" s="10" t="s">
        <v>47</v>
      </c>
      <c r="R9" s="12"/>
      <c r="S9" s="51" t="s">
        <v>53</v>
      </c>
      <c r="T9" s="51" t="s">
        <v>53</v>
      </c>
      <c r="U9" s="51" t="s">
        <v>47</v>
      </c>
      <c r="V9" s="51" t="s">
        <v>53</v>
      </c>
      <c r="W9" s="51" t="s">
        <v>53</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53</v>
      </c>
      <c r="AT9" s="51" t="s">
        <v>47</v>
      </c>
      <c r="AU9" s="51" t="s">
        <v>53</v>
      </c>
      <c r="AV9" s="51" t="s">
        <v>53</v>
      </c>
      <c r="AW9" s="51" t="s">
        <v>53</v>
      </c>
      <c r="AX9" s="51" t="s">
        <v>53</v>
      </c>
      <c r="AY9" s="51" t="s">
        <v>53</v>
      </c>
      <c r="AZ9" s="51" t="s">
        <v>53</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2"/>
      <c r="BW9" s="47"/>
    </row>
    <row r="10" spans="1:77" s="56" customFormat="1" x14ac:dyDescent="0.25">
      <c r="A10" s="9">
        <v>2021</v>
      </c>
      <c r="B10" s="10" t="s">
        <v>124</v>
      </c>
      <c r="C10" s="10" t="s">
        <v>83</v>
      </c>
      <c r="D10" s="11">
        <v>138255</v>
      </c>
      <c r="E10" s="10" t="s">
        <v>348</v>
      </c>
      <c r="F10" s="11">
        <v>138255</v>
      </c>
      <c r="G10" s="11">
        <v>138255</v>
      </c>
      <c r="H10" s="10" t="s">
        <v>348</v>
      </c>
      <c r="I10" s="11">
        <v>141755</v>
      </c>
      <c r="J10" s="10">
        <v>1</v>
      </c>
      <c r="K10" s="10" t="s">
        <v>53</v>
      </c>
      <c r="L10" s="11">
        <v>19019</v>
      </c>
      <c r="M10" s="10" t="s">
        <v>48</v>
      </c>
      <c r="N10" s="10" t="s">
        <v>47</v>
      </c>
      <c r="O10" s="10" t="s">
        <v>47</v>
      </c>
      <c r="P10" s="10" t="s">
        <v>47</v>
      </c>
      <c r="Q10" s="10" t="s">
        <v>47</v>
      </c>
      <c r="R10" s="12"/>
      <c r="S10" s="51" t="s">
        <v>53</v>
      </c>
      <c r="T10" s="51" t="s">
        <v>47</v>
      </c>
      <c r="U10" s="51" t="s">
        <v>47</v>
      </c>
      <c r="V10" s="51" t="s">
        <v>53</v>
      </c>
      <c r="W10" s="51" t="s">
        <v>53</v>
      </c>
      <c r="X10" s="51" t="s">
        <v>53</v>
      </c>
      <c r="Y10" s="51" t="s">
        <v>53</v>
      </c>
      <c r="Z10" s="51" t="s">
        <v>53</v>
      </c>
      <c r="AA10" s="51" t="s">
        <v>53</v>
      </c>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53</v>
      </c>
      <c r="AR10" s="51" t="s">
        <v>53</v>
      </c>
      <c r="AS10" s="51" t="s">
        <v>53</v>
      </c>
      <c r="AT10" s="51" t="s">
        <v>47</v>
      </c>
      <c r="AU10" s="51" t="s">
        <v>53</v>
      </c>
      <c r="AV10" s="51" t="s">
        <v>53</v>
      </c>
      <c r="AW10" s="51" t="s">
        <v>53</v>
      </c>
      <c r="AX10" s="51" t="s">
        <v>53</v>
      </c>
      <c r="AY10" s="51" t="s">
        <v>53</v>
      </c>
      <c r="AZ10" s="51" t="s">
        <v>53</v>
      </c>
      <c r="BA10" s="51" t="s">
        <v>53</v>
      </c>
      <c r="BB10" s="51" t="s">
        <v>53</v>
      </c>
      <c r="BC10" s="51" t="s">
        <v>53</v>
      </c>
      <c r="BD10" s="51" t="s">
        <v>53</v>
      </c>
      <c r="BE10" s="51" t="s">
        <v>53</v>
      </c>
      <c r="BF10" s="51" t="s">
        <v>53</v>
      </c>
      <c r="BG10" s="51" t="s">
        <v>53</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2"/>
      <c r="BW10" s="47"/>
      <c r="BX10" s="47"/>
    </row>
    <row r="11" spans="1:77" s="56" customFormat="1" x14ac:dyDescent="0.25">
      <c r="A11" s="9">
        <v>2021</v>
      </c>
      <c r="B11" s="10" t="s">
        <v>424</v>
      </c>
      <c r="C11" s="10" t="s">
        <v>687</v>
      </c>
      <c r="D11" s="11">
        <v>133157</v>
      </c>
      <c r="E11" s="10"/>
      <c r="F11" s="11">
        <v>133157</v>
      </c>
      <c r="G11" s="11">
        <v>133157</v>
      </c>
      <c r="H11" s="10"/>
      <c r="I11" s="11">
        <v>133157</v>
      </c>
      <c r="J11" s="10">
        <v>2</v>
      </c>
      <c r="K11" s="10" t="s">
        <v>47</v>
      </c>
      <c r="L11" s="11">
        <v>56040</v>
      </c>
      <c r="M11" s="10" t="s">
        <v>48</v>
      </c>
      <c r="N11" s="10" t="s">
        <v>47</v>
      </c>
      <c r="O11" s="10" t="s">
        <v>47</v>
      </c>
      <c r="P11" s="10" t="s">
        <v>47</v>
      </c>
      <c r="Q11" s="10" t="s">
        <v>47</v>
      </c>
      <c r="R11" s="12"/>
      <c r="S11" s="51" t="s">
        <v>53</v>
      </c>
      <c r="T11" s="51" t="s">
        <v>53</v>
      </c>
      <c r="U11" s="51" t="s">
        <v>47</v>
      </c>
      <c r="V11" s="51" t="s">
        <v>53</v>
      </c>
      <c r="W11" s="51" t="s">
        <v>53</v>
      </c>
      <c r="X11" s="51" t="s">
        <v>53</v>
      </c>
      <c r="Y11" s="51" t="s">
        <v>53</v>
      </c>
      <c r="Z11" s="51" t="s">
        <v>53</v>
      </c>
      <c r="AA11" s="51" t="s">
        <v>53</v>
      </c>
      <c r="AB11" s="51" t="s">
        <v>53</v>
      </c>
      <c r="AC11" s="51" t="s">
        <v>53</v>
      </c>
      <c r="AD11" s="51" t="s">
        <v>53</v>
      </c>
      <c r="AE11" s="51" t="s">
        <v>53</v>
      </c>
      <c r="AF11" s="51" t="s">
        <v>53</v>
      </c>
      <c r="AG11" s="51" t="s">
        <v>53</v>
      </c>
      <c r="AH11" s="51" t="s">
        <v>53</v>
      </c>
      <c r="AI11" s="51" t="s">
        <v>53</v>
      </c>
      <c r="AJ11" s="51" t="s">
        <v>53</v>
      </c>
      <c r="AK11" s="51" t="s">
        <v>53</v>
      </c>
      <c r="AL11" s="51" t="s">
        <v>53</v>
      </c>
      <c r="AM11" s="51" t="s">
        <v>53</v>
      </c>
      <c r="AN11" s="51" t="s">
        <v>53</v>
      </c>
      <c r="AO11" s="51" t="s">
        <v>53</v>
      </c>
      <c r="AP11" s="51" t="s">
        <v>53</v>
      </c>
      <c r="AQ11" s="51" t="s">
        <v>53</v>
      </c>
      <c r="AR11" s="51" t="s">
        <v>53</v>
      </c>
      <c r="AS11" s="51" t="s">
        <v>53</v>
      </c>
      <c r="AT11" s="51" t="s">
        <v>47</v>
      </c>
      <c r="AU11" s="51" t="s">
        <v>53</v>
      </c>
      <c r="AV11" s="51" t="s">
        <v>53</v>
      </c>
      <c r="AW11" s="51" t="s">
        <v>53</v>
      </c>
      <c r="AX11" s="51" t="s">
        <v>53</v>
      </c>
      <c r="AY11" s="51" t="s">
        <v>53</v>
      </c>
      <c r="AZ11" s="51" t="s">
        <v>53</v>
      </c>
      <c r="BA11" s="51" t="s">
        <v>53</v>
      </c>
      <c r="BB11" s="51" t="s">
        <v>53</v>
      </c>
      <c r="BC11" s="51" t="s">
        <v>53</v>
      </c>
      <c r="BD11" s="51" t="s">
        <v>53</v>
      </c>
      <c r="BE11" s="51" t="s">
        <v>53</v>
      </c>
      <c r="BF11" s="51" t="s">
        <v>53</v>
      </c>
      <c r="BG11" s="51" t="s">
        <v>53</v>
      </c>
      <c r="BH11" s="51" t="s">
        <v>53</v>
      </c>
      <c r="BI11" s="51" t="s">
        <v>53</v>
      </c>
      <c r="BJ11" s="51" t="s">
        <v>53</v>
      </c>
      <c r="BK11" s="51" t="s">
        <v>53</v>
      </c>
      <c r="BL11" s="51" t="s">
        <v>53</v>
      </c>
      <c r="BM11" s="51" t="s">
        <v>53</v>
      </c>
      <c r="BN11" s="51" t="s">
        <v>53</v>
      </c>
      <c r="BO11" s="51" t="s">
        <v>53</v>
      </c>
      <c r="BP11" s="51" t="s">
        <v>53</v>
      </c>
      <c r="BQ11" s="51" t="s">
        <v>53</v>
      </c>
      <c r="BR11" s="51" t="s">
        <v>53</v>
      </c>
      <c r="BS11" s="51" t="s">
        <v>53</v>
      </c>
      <c r="BT11" s="51" t="s">
        <v>53</v>
      </c>
      <c r="BU11" s="51" t="s">
        <v>53</v>
      </c>
      <c r="BV11" s="52"/>
      <c r="BW11" s="47"/>
    </row>
    <row r="12" spans="1:77" s="56" customFormat="1" x14ac:dyDescent="0.25">
      <c r="A12" s="9">
        <v>2021</v>
      </c>
      <c r="B12" s="10" t="s">
        <v>148</v>
      </c>
      <c r="C12" s="10" t="s">
        <v>436</v>
      </c>
      <c r="D12" s="11">
        <v>167764.82</v>
      </c>
      <c r="E12" s="10"/>
      <c r="F12" s="11"/>
      <c r="G12" s="11">
        <v>167764.82</v>
      </c>
      <c r="H12" s="10"/>
      <c r="I12" s="11"/>
      <c r="J12" s="10">
        <v>2</v>
      </c>
      <c r="K12" s="10" t="s">
        <v>47</v>
      </c>
      <c r="L12" s="11">
        <v>41555.879999999997</v>
      </c>
      <c r="M12" s="10" t="s">
        <v>48</v>
      </c>
      <c r="N12" s="10" t="s">
        <v>47</v>
      </c>
      <c r="O12" s="10" t="s">
        <v>47</v>
      </c>
      <c r="P12" s="10" t="s">
        <v>47</v>
      </c>
      <c r="Q12" s="10" t="s">
        <v>47</v>
      </c>
      <c r="R12" s="43"/>
      <c r="S12" s="53" t="s">
        <v>53</v>
      </c>
      <c r="T12" s="53" t="s">
        <v>53</v>
      </c>
      <c r="U12" s="53" t="s">
        <v>53</v>
      </c>
      <c r="V12" s="53" t="s">
        <v>47</v>
      </c>
      <c r="W12" s="53" t="s">
        <v>53</v>
      </c>
      <c r="X12" s="53" t="s">
        <v>53</v>
      </c>
      <c r="Y12" s="53" t="s">
        <v>53</v>
      </c>
      <c r="Z12" s="53" t="s">
        <v>53</v>
      </c>
      <c r="AA12" s="53" t="s">
        <v>53</v>
      </c>
      <c r="AB12" s="53" t="s">
        <v>53</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47</v>
      </c>
      <c r="AU12" s="53" t="s">
        <v>53</v>
      </c>
      <c r="AV12" s="53" t="s">
        <v>53</v>
      </c>
      <c r="AW12" s="53" t="s">
        <v>53</v>
      </c>
      <c r="AX12" s="53" t="s">
        <v>53</v>
      </c>
      <c r="AY12" s="53" t="s">
        <v>53</v>
      </c>
      <c r="AZ12" s="53" t="s">
        <v>53</v>
      </c>
      <c r="BA12" s="53" t="s">
        <v>57</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4"/>
      <c r="BW12" s="55"/>
    </row>
    <row r="13" spans="1:77" s="56" customFormat="1" x14ac:dyDescent="0.25">
      <c r="A13" s="9">
        <v>2021</v>
      </c>
      <c r="B13" s="10" t="s">
        <v>478</v>
      </c>
      <c r="C13" s="10" t="s">
        <v>111</v>
      </c>
      <c r="D13" s="11">
        <v>158870</v>
      </c>
      <c r="E13" s="10">
        <v>5</v>
      </c>
      <c r="F13" s="11">
        <v>158870</v>
      </c>
      <c r="G13" s="11">
        <v>158870</v>
      </c>
      <c r="H13" s="10">
        <v>5</v>
      </c>
      <c r="I13" s="11">
        <f>+ROUND(G13*1.025,0)</f>
        <v>162842</v>
      </c>
      <c r="J13" s="10">
        <v>0</v>
      </c>
      <c r="K13" s="10" t="s">
        <v>53</v>
      </c>
      <c r="L13" s="11">
        <v>29190</v>
      </c>
      <c r="M13" s="10" t="s">
        <v>48</v>
      </c>
      <c r="N13" s="10" t="s">
        <v>47</v>
      </c>
      <c r="O13" s="10" t="s">
        <v>47</v>
      </c>
      <c r="P13" s="10" t="s">
        <v>47</v>
      </c>
      <c r="Q13" s="10" t="s">
        <v>47</v>
      </c>
      <c r="R13" s="12"/>
      <c r="S13" s="51" t="s">
        <v>53</v>
      </c>
      <c r="T13" s="51" t="s">
        <v>53</v>
      </c>
      <c r="U13" s="51" t="s">
        <v>47</v>
      </c>
      <c r="V13" s="51" t="s">
        <v>53</v>
      </c>
      <c r="W13" s="51" t="s">
        <v>53</v>
      </c>
      <c r="X13" s="51" t="s">
        <v>53</v>
      </c>
      <c r="Y13" s="51" t="s">
        <v>53</v>
      </c>
      <c r="Z13" s="51" t="s">
        <v>53</v>
      </c>
      <c r="AA13" s="51" t="s">
        <v>53</v>
      </c>
      <c r="AB13" s="51" t="s">
        <v>53</v>
      </c>
      <c r="AC13" s="51" t="s">
        <v>53</v>
      </c>
      <c r="AD13" s="51" t="s">
        <v>53</v>
      </c>
      <c r="AE13" s="51" t="s">
        <v>53</v>
      </c>
      <c r="AF13" s="51" t="s">
        <v>53</v>
      </c>
      <c r="AG13" s="51" t="s">
        <v>53</v>
      </c>
      <c r="AH13" s="51" t="s">
        <v>53</v>
      </c>
      <c r="AI13" s="51" t="s">
        <v>53</v>
      </c>
      <c r="AJ13" s="51" t="s">
        <v>53</v>
      </c>
      <c r="AK13" s="51" t="s">
        <v>53</v>
      </c>
      <c r="AL13" s="51" t="s">
        <v>53</v>
      </c>
      <c r="AM13" s="51" t="s">
        <v>53</v>
      </c>
      <c r="AN13" s="51" t="s">
        <v>53</v>
      </c>
      <c r="AO13" s="51" t="s">
        <v>53</v>
      </c>
      <c r="AP13" s="51" t="s">
        <v>53</v>
      </c>
      <c r="AQ13" s="51" t="s">
        <v>53</v>
      </c>
      <c r="AR13" s="51" t="s">
        <v>53</v>
      </c>
      <c r="AS13" s="51" t="s">
        <v>53</v>
      </c>
      <c r="AT13" s="51" t="s">
        <v>47</v>
      </c>
      <c r="AU13" s="51" t="s">
        <v>53</v>
      </c>
      <c r="AV13" s="51" t="s">
        <v>53</v>
      </c>
      <c r="AW13" s="51" t="s">
        <v>53</v>
      </c>
      <c r="AX13" s="51" t="s">
        <v>53</v>
      </c>
      <c r="AY13" s="51" t="s">
        <v>53</v>
      </c>
      <c r="AZ13" s="51" t="s">
        <v>53</v>
      </c>
      <c r="BA13" s="51" t="s">
        <v>53</v>
      </c>
      <c r="BB13" s="51" t="s">
        <v>53</v>
      </c>
      <c r="BC13" s="51" t="s">
        <v>53</v>
      </c>
      <c r="BD13" s="51" t="s">
        <v>53</v>
      </c>
      <c r="BE13" s="51" t="s">
        <v>53</v>
      </c>
      <c r="BF13" s="51" t="s">
        <v>53</v>
      </c>
      <c r="BG13" s="51" t="s">
        <v>53</v>
      </c>
      <c r="BH13" s="51" t="s">
        <v>53</v>
      </c>
      <c r="BI13" s="51" t="s">
        <v>53</v>
      </c>
      <c r="BJ13" s="51" t="s">
        <v>53</v>
      </c>
      <c r="BK13" s="51" t="s">
        <v>53</v>
      </c>
      <c r="BL13" s="51" t="s">
        <v>53</v>
      </c>
      <c r="BM13" s="51" t="s">
        <v>53</v>
      </c>
      <c r="BN13" s="51" t="s">
        <v>53</v>
      </c>
      <c r="BO13" s="51" t="s">
        <v>53</v>
      </c>
      <c r="BP13" s="51" t="s">
        <v>53</v>
      </c>
      <c r="BQ13" s="51" t="s">
        <v>53</v>
      </c>
      <c r="BR13" s="51" t="s">
        <v>53</v>
      </c>
      <c r="BS13" s="51" t="s">
        <v>53</v>
      </c>
      <c r="BT13" s="51" t="s">
        <v>53</v>
      </c>
      <c r="BU13" s="51" t="s">
        <v>53</v>
      </c>
      <c r="BV13" s="51"/>
      <c r="BW13" s="47"/>
      <c r="BX13" s="47"/>
    </row>
    <row r="14" spans="1:77" s="56" customFormat="1" ht="30" x14ac:dyDescent="0.25">
      <c r="A14" s="9">
        <v>2021</v>
      </c>
      <c r="B14" s="10" t="s">
        <v>443</v>
      </c>
      <c r="C14" s="10" t="s">
        <v>449</v>
      </c>
      <c r="D14" s="11">
        <v>156679</v>
      </c>
      <c r="E14" s="10">
        <v>10</v>
      </c>
      <c r="F14" s="11">
        <v>156679</v>
      </c>
      <c r="G14" s="11">
        <v>156679</v>
      </c>
      <c r="H14" s="10">
        <v>10</v>
      </c>
      <c r="I14" s="11">
        <v>158959</v>
      </c>
      <c r="J14" s="10">
        <v>2</v>
      </c>
      <c r="K14" s="10" t="s">
        <v>53</v>
      </c>
      <c r="L14" s="11">
        <v>15238.8</v>
      </c>
      <c r="M14" s="10" t="s">
        <v>48</v>
      </c>
      <c r="N14" s="10" t="s">
        <v>47</v>
      </c>
      <c r="O14" s="10" t="s">
        <v>47</v>
      </c>
      <c r="P14" s="10" t="s">
        <v>47</v>
      </c>
      <c r="Q14" s="10" t="s">
        <v>47</v>
      </c>
      <c r="R14" s="12" t="s">
        <v>569</v>
      </c>
      <c r="S14" s="51" t="s">
        <v>53</v>
      </c>
      <c r="T14" s="51" t="s">
        <v>53</v>
      </c>
      <c r="U14" s="51" t="s">
        <v>47</v>
      </c>
      <c r="V14" s="51" t="s">
        <v>53</v>
      </c>
      <c r="W14" s="51" t="s">
        <v>53</v>
      </c>
      <c r="X14" s="51" t="s">
        <v>53</v>
      </c>
      <c r="Y14" s="51" t="s">
        <v>53</v>
      </c>
      <c r="Z14" s="51" t="s">
        <v>53</v>
      </c>
      <c r="AA14" s="51" t="s">
        <v>53</v>
      </c>
      <c r="AB14" s="51" t="s">
        <v>53</v>
      </c>
      <c r="AC14" s="51" t="s">
        <v>53</v>
      </c>
      <c r="AD14" s="51" t="s">
        <v>53</v>
      </c>
      <c r="AE14" s="51" t="s">
        <v>53</v>
      </c>
      <c r="AF14" s="51" t="s">
        <v>53</v>
      </c>
      <c r="AG14" s="51" t="s">
        <v>53</v>
      </c>
      <c r="AH14" s="51" t="s">
        <v>53</v>
      </c>
      <c r="AI14" s="51" t="s">
        <v>53</v>
      </c>
      <c r="AJ14" s="51" t="s">
        <v>53</v>
      </c>
      <c r="AK14" s="51" t="s">
        <v>53</v>
      </c>
      <c r="AL14" s="51" t="s">
        <v>53</v>
      </c>
      <c r="AM14" s="51" t="s">
        <v>53</v>
      </c>
      <c r="AN14" s="51" t="s">
        <v>53</v>
      </c>
      <c r="AO14" s="51" t="s">
        <v>53</v>
      </c>
      <c r="AP14" s="51" t="s">
        <v>53</v>
      </c>
      <c r="AQ14" s="51" t="s">
        <v>53</v>
      </c>
      <c r="AR14" s="51" t="s">
        <v>53</v>
      </c>
      <c r="AS14" s="51" t="s">
        <v>53</v>
      </c>
      <c r="AT14" s="51" t="s">
        <v>47</v>
      </c>
      <c r="AU14" s="51" t="s">
        <v>53</v>
      </c>
      <c r="AV14" s="51" t="s">
        <v>53</v>
      </c>
      <c r="AW14" s="51" t="s">
        <v>53</v>
      </c>
      <c r="AX14" s="51" t="s">
        <v>53</v>
      </c>
      <c r="AY14" s="51" t="s">
        <v>53</v>
      </c>
      <c r="AZ14" s="51" t="s">
        <v>53</v>
      </c>
      <c r="BA14" s="51" t="s">
        <v>53</v>
      </c>
      <c r="BB14" s="51" t="s">
        <v>53</v>
      </c>
      <c r="BC14" s="51" t="s">
        <v>53</v>
      </c>
      <c r="BD14" s="51" t="s">
        <v>53</v>
      </c>
      <c r="BE14" s="51" t="s">
        <v>53</v>
      </c>
      <c r="BF14" s="51" t="s">
        <v>53</v>
      </c>
      <c r="BG14" s="51" t="s">
        <v>53</v>
      </c>
      <c r="BH14" s="51" t="s">
        <v>53</v>
      </c>
      <c r="BI14" s="51" t="s">
        <v>53</v>
      </c>
      <c r="BJ14" s="51" t="s">
        <v>53</v>
      </c>
      <c r="BK14" s="51" t="s">
        <v>53</v>
      </c>
      <c r="BL14" s="51" t="s">
        <v>53</v>
      </c>
      <c r="BM14" s="51" t="s">
        <v>53</v>
      </c>
      <c r="BN14" s="51" t="s">
        <v>53</v>
      </c>
      <c r="BO14" s="51" t="s">
        <v>53</v>
      </c>
      <c r="BP14" s="51" t="s">
        <v>53</v>
      </c>
      <c r="BQ14" s="51" t="s">
        <v>53</v>
      </c>
      <c r="BR14" s="51" t="s">
        <v>53</v>
      </c>
      <c r="BS14" s="51" t="s">
        <v>53</v>
      </c>
      <c r="BT14" s="51" t="s">
        <v>53</v>
      </c>
      <c r="BU14" s="51" t="s">
        <v>53</v>
      </c>
      <c r="BV14" s="52"/>
      <c r="BW14" s="47"/>
    </row>
    <row r="15" spans="1:77" s="56" customFormat="1" x14ac:dyDescent="0.25">
      <c r="A15" s="9">
        <v>2021</v>
      </c>
      <c r="B15" s="10" t="s">
        <v>157</v>
      </c>
      <c r="C15" s="10" t="s">
        <v>702</v>
      </c>
      <c r="D15" s="11"/>
      <c r="E15" s="10"/>
      <c r="F15" s="11"/>
      <c r="G15" s="11"/>
      <c r="H15" s="10"/>
      <c r="I15" s="11"/>
      <c r="J15" s="10"/>
      <c r="K15" s="10"/>
      <c r="L15" s="11"/>
      <c r="M15" s="10"/>
      <c r="N15" s="10"/>
      <c r="O15" s="10"/>
      <c r="P15" s="10"/>
      <c r="Q15" s="10"/>
      <c r="R15" s="12"/>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2"/>
      <c r="BW15" s="47"/>
    </row>
    <row r="16" spans="1:77" s="56" customFormat="1" x14ac:dyDescent="0.25">
      <c r="A16" s="9">
        <v>2020</v>
      </c>
      <c r="B16" s="10" t="s">
        <v>99</v>
      </c>
      <c r="C16" s="10" t="s">
        <v>62</v>
      </c>
      <c r="D16" s="11">
        <v>162817</v>
      </c>
      <c r="E16" s="10">
        <v>25</v>
      </c>
      <c r="F16" s="11">
        <f>D16+3700</f>
        <v>166517</v>
      </c>
      <c r="G16" s="11">
        <f>D16</f>
        <v>162817</v>
      </c>
      <c r="H16" s="10">
        <v>25</v>
      </c>
      <c r="I16" s="11">
        <f>F16+2500</f>
        <v>169017</v>
      </c>
      <c r="J16" s="10">
        <v>2</v>
      </c>
      <c r="K16" s="10" t="s">
        <v>47</v>
      </c>
      <c r="L16" s="11">
        <v>47364</v>
      </c>
      <c r="M16" s="10" t="s">
        <v>48</v>
      </c>
      <c r="N16" s="10" t="s">
        <v>47</v>
      </c>
      <c r="O16" s="10" t="s">
        <v>47</v>
      </c>
      <c r="P16" s="10" t="s">
        <v>47</v>
      </c>
      <c r="Q16" s="10" t="s">
        <v>47</v>
      </c>
      <c r="R16" s="57" t="s">
        <v>109</v>
      </c>
      <c r="S16" s="51" t="s">
        <v>53</v>
      </c>
      <c r="T16" s="51" t="s">
        <v>53</v>
      </c>
      <c r="U16" s="51" t="s">
        <v>47</v>
      </c>
      <c r="V16" s="51" t="s">
        <v>53</v>
      </c>
      <c r="W16" s="51" t="s">
        <v>53</v>
      </c>
      <c r="X16" s="51" t="s">
        <v>53</v>
      </c>
      <c r="Y16" s="51" t="s">
        <v>53</v>
      </c>
      <c r="Z16" s="51" t="s">
        <v>53</v>
      </c>
      <c r="AA16" s="51" t="s">
        <v>53</v>
      </c>
      <c r="AB16" s="51" t="s">
        <v>53</v>
      </c>
      <c r="AC16" s="51" t="s">
        <v>53</v>
      </c>
      <c r="AD16" s="51" t="s">
        <v>53</v>
      </c>
      <c r="AE16" s="51" t="s">
        <v>53</v>
      </c>
      <c r="AF16" s="51" t="s">
        <v>53</v>
      </c>
      <c r="AG16" s="51" t="s">
        <v>53</v>
      </c>
      <c r="AH16" s="51" t="s">
        <v>53</v>
      </c>
      <c r="AI16" s="51" t="s">
        <v>53</v>
      </c>
      <c r="AJ16" s="51" t="s">
        <v>53</v>
      </c>
      <c r="AK16" s="51" t="s">
        <v>53</v>
      </c>
      <c r="AL16" s="51" t="s">
        <v>53</v>
      </c>
      <c r="AM16" s="51" t="s">
        <v>53</v>
      </c>
      <c r="AN16" s="51" t="s">
        <v>53</v>
      </c>
      <c r="AO16" s="51" t="s">
        <v>53</v>
      </c>
      <c r="AP16" s="51" t="s">
        <v>53</v>
      </c>
      <c r="AQ16" s="51" t="s">
        <v>53</v>
      </c>
      <c r="AR16" s="51" t="s">
        <v>53</v>
      </c>
      <c r="AS16" s="51" t="s">
        <v>53</v>
      </c>
      <c r="AT16" s="51" t="s">
        <v>47</v>
      </c>
      <c r="AU16" s="51" t="s">
        <v>53</v>
      </c>
      <c r="AV16" s="51" t="s">
        <v>53</v>
      </c>
      <c r="AW16" s="51" t="s">
        <v>53</v>
      </c>
      <c r="AX16" s="51" t="s">
        <v>53</v>
      </c>
      <c r="AY16" s="51" t="s">
        <v>53</v>
      </c>
      <c r="AZ16" s="51" t="s">
        <v>53</v>
      </c>
      <c r="BA16" s="51" t="s">
        <v>53</v>
      </c>
      <c r="BB16" s="51" t="s">
        <v>53</v>
      </c>
      <c r="BC16" s="51" t="s">
        <v>53</v>
      </c>
      <c r="BD16" s="51" t="s">
        <v>53</v>
      </c>
      <c r="BE16" s="51" t="s">
        <v>53</v>
      </c>
      <c r="BF16" s="51" t="s">
        <v>53</v>
      </c>
      <c r="BG16" s="51" t="s">
        <v>53</v>
      </c>
      <c r="BH16" s="51" t="s">
        <v>53</v>
      </c>
      <c r="BI16" s="51" t="s">
        <v>53</v>
      </c>
      <c r="BJ16" s="51" t="s">
        <v>53</v>
      </c>
      <c r="BK16" s="51" t="s">
        <v>53</v>
      </c>
      <c r="BL16" s="51" t="s">
        <v>53</v>
      </c>
      <c r="BM16" s="51" t="s">
        <v>53</v>
      </c>
      <c r="BN16" s="51" t="s">
        <v>53</v>
      </c>
      <c r="BO16" s="51" t="s">
        <v>53</v>
      </c>
      <c r="BP16" s="51" t="s">
        <v>53</v>
      </c>
      <c r="BQ16" s="51" t="s">
        <v>53</v>
      </c>
      <c r="BR16" s="51" t="s">
        <v>53</v>
      </c>
      <c r="BS16" s="51" t="s">
        <v>53</v>
      </c>
      <c r="BT16" s="51" t="s">
        <v>53</v>
      </c>
      <c r="BU16" s="51" t="s">
        <v>53</v>
      </c>
      <c r="BV16" s="52"/>
      <c r="BW16" s="47"/>
      <c r="BX16" s="47"/>
    </row>
    <row r="17" spans="1:76" s="56" customFormat="1" x14ac:dyDescent="0.25">
      <c r="A17" s="9">
        <v>2021</v>
      </c>
      <c r="B17" s="10" t="s">
        <v>140</v>
      </c>
      <c r="C17" s="10" t="s">
        <v>491</v>
      </c>
      <c r="D17" s="11">
        <v>155388</v>
      </c>
      <c r="E17" s="10"/>
      <c r="F17" s="11">
        <v>155388</v>
      </c>
      <c r="G17" s="11">
        <v>155388</v>
      </c>
      <c r="H17" s="10"/>
      <c r="I17" s="11">
        <v>155388</v>
      </c>
      <c r="J17" s="10" t="s">
        <v>515</v>
      </c>
      <c r="K17" s="10" t="s">
        <v>53</v>
      </c>
      <c r="L17" s="11">
        <v>26140</v>
      </c>
      <c r="M17" s="10" t="s">
        <v>48</v>
      </c>
      <c r="N17" s="10" t="s">
        <v>47</v>
      </c>
      <c r="O17" s="10" t="s">
        <v>47</v>
      </c>
      <c r="P17" s="10" t="s">
        <v>47</v>
      </c>
      <c r="Q17" s="10" t="s">
        <v>47</v>
      </c>
      <c r="R17" s="57" t="s">
        <v>109</v>
      </c>
      <c r="S17" s="51" t="s">
        <v>53</v>
      </c>
      <c r="T17" s="51" t="s">
        <v>519</v>
      </c>
      <c r="U17" s="51" t="s">
        <v>47</v>
      </c>
      <c r="V17" s="51" t="s">
        <v>53</v>
      </c>
      <c r="W17" s="51" t="s">
        <v>53</v>
      </c>
      <c r="X17" s="51" t="s">
        <v>53</v>
      </c>
      <c r="Y17" s="51" t="s">
        <v>53</v>
      </c>
      <c r="Z17" s="51" t="s">
        <v>53</v>
      </c>
      <c r="AA17" s="51" t="s">
        <v>53</v>
      </c>
      <c r="AB17" s="51" t="s">
        <v>53</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53</v>
      </c>
      <c r="AT17" s="51" t="s">
        <v>47</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53</v>
      </c>
      <c r="BL17" s="51" t="s">
        <v>53</v>
      </c>
      <c r="BM17" s="51" t="s">
        <v>53</v>
      </c>
      <c r="BN17" s="51" t="s">
        <v>53</v>
      </c>
      <c r="BO17" s="51" t="s">
        <v>53</v>
      </c>
      <c r="BP17" s="51" t="s">
        <v>53</v>
      </c>
      <c r="BQ17" s="51" t="s">
        <v>53</v>
      </c>
      <c r="BR17" s="51" t="s">
        <v>53</v>
      </c>
      <c r="BS17" s="51" t="s">
        <v>53</v>
      </c>
      <c r="BT17" s="51" t="s">
        <v>53</v>
      </c>
      <c r="BU17" s="51" t="s">
        <v>53</v>
      </c>
      <c r="BV17" s="51"/>
      <c r="BW17" s="47"/>
    </row>
    <row r="18" spans="1:76" s="56" customFormat="1" x14ac:dyDescent="0.25">
      <c r="A18" s="9">
        <v>2021</v>
      </c>
      <c r="B18" s="10" t="s">
        <v>141</v>
      </c>
      <c r="C18" s="10" t="s">
        <v>83</v>
      </c>
      <c r="D18" s="11">
        <v>179772</v>
      </c>
      <c r="E18" s="10"/>
      <c r="F18" s="11">
        <v>179772</v>
      </c>
      <c r="G18" s="11">
        <v>179772</v>
      </c>
      <c r="H18" s="10"/>
      <c r="I18" s="11">
        <v>179772</v>
      </c>
      <c r="J18" s="10">
        <v>0</v>
      </c>
      <c r="K18" s="10" t="s">
        <v>53</v>
      </c>
      <c r="L18" s="11">
        <v>26806</v>
      </c>
      <c r="M18" s="10" t="s">
        <v>57</v>
      </c>
      <c r="N18" s="10" t="s">
        <v>47</v>
      </c>
      <c r="O18" s="10" t="s">
        <v>47</v>
      </c>
      <c r="P18" s="10" t="s">
        <v>47</v>
      </c>
      <c r="Q18" s="10" t="s">
        <v>47</v>
      </c>
      <c r="R18" s="57" t="s">
        <v>383</v>
      </c>
      <c r="S18" s="51" t="s">
        <v>53</v>
      </c>
      <c r="T18" s="51" t="s">
        <v>53</v>
      </c>
      <c r="U18" s="51" t="s">
        <v>47</v>
      </c>
      <c r="V18" s="51" t="s">
        <v>53</v>
      </c>
      <c r="W18" s="51" t="s">
        <v>53</v>
      </c>
      <c r="X18" s="51" t="s">
        <v>53</v>
      </c>
      <c r="Y18" s="51" t="s">
        <v>53</v>
      </c>
      <c r="Z18" s="51" t="s">
        <v>53</v>
      </c>
      <c r="AA18" s="51" t="s">
        <v>53</v>
      </c>
      <c r="AB18" s="51" t="s">
        <v>53</v>
      </c>
      <c r="AC18" s="51" t="s">
        <v>53</v>
      </c>
      <c r="AD18" s="51" t="s">
        <v>53</v>
      </c>
      <c r="AE18" s="51" t="s">
        <v>53</v>
      </c>
      <c r="AF18" s="51" t="s">
        <v>53</v>
      </c>
      <c r="AG18" s="51" t="s">
        <v>53</v>
      </c>
      <c r="AH18" s="51" t="s">
        <v>53</v>
      </c>
      <c r="AI18" s="51" t="s">
        <v>53</v>
      </c>
      <c r="AJ18" s="51" t="s">
        <v>53</v>
      </c>
      <c r="AK18" s="51" t="s">
        <v>53</v>
      </c>
      <c r="AL18" s="51" t="s">
        <v>53</v>
      </c>
      <c r="AM18" s="51" t="s">
        <v>53</v>
      </c>
      <c r="AN18" s="51" t="s">
        <v>53</v>
      </c>
      <c r="AO18" s="51" t="s">
        <v>53</v>
      </c>
      <c r="AP18" s="51" t="s">
        <v>53</v>
      </c>
      <c r="AQ18" s="51" t="s">
        <v>53</v>
      </c>
      <c r="AR18" s="51" t="s">
        <v>53</v>
      </c>
      <c r="AS18" s="51" t="s">
        <v>53</v>
      </c>
      <c r="AT18" s="51" t="s">
        <v>47</v>
      </c>
      <c r="AU18" s="51" t="s">
        <v>53</v>
      </c>
      <c r="AV18" s="51" t="s">
        <v>53</v>
      </c>
      <c r="AW18" s="51" t="s">
        <v>53</v>
      </c>
      <c r="AX18" s="51" t="s">
        <v>53</v>
      </c>
      <c r="AY18" s="51" t="s">
        <v>53</v>
      </c>
      <c r="AZ18" s="51" t="s">
        <v>53</v>
      </c>
      <c r="BA18" s="51" t="s">
        <v>53</v>
      </c>
      <c r="BB18" s="51" t="s">
        <v>53</v>
      </c>
      <c r="BC18" s="51" t="s">
        <v>53</v>
      </c>
      <c r="BD18" s="51" t="s">
        <v>53</v>
      </c>
      <c r="BE18" s="51" t="s">
        <v>53</v>
      </c>
      <c r="BF18" s="51" t="s">
        <v>53</v>
      </c>
      <c r="BG18" s="51" t="s">
        <v>53</v>
      </c>
      <c r="BH18" s="51" t="s">
        <v>53</v>
      </c>
      <c r="BI18" s="51" t="s">
        <v>53</v>
      </c>
      <c r="BJ18" s="51" t="s">
        <v>53</v>
      </c>
      <c r="BK18" s="51" t="s">
        <v>53</v>
      </c>
      <c r="BL18" s="51" t="s">
        <v>53</v>
      </c>
      <c r="BM18" s="51" t="s">
        <v>53</v>
      </c>
      <c r="BN18" s="51" t="s">
        <v>53</v>
      </c>
      <c r="BO18" s="51" t="s">
        <v>53</v>
      </c>
      <c r="BP18" s="51" t="s">
        <v>53</v>
      </c>
      <c r="BQ18" s="51" t="s">
        <v>53</v>
      </c>
      <c r="BR18" s="51" t="s">
        <v>53</v>
      </c>
      <c r="BS18" s="51" t="s">
        <v>53</v>
      </c>
      <c r="BT18" s="51" t="s">
        <v>53</v>
      </c>
      <c r="BU18" s="51" t="s">
        <v>53</v>
      </c>
      <c r="BV18" s="52"/>
      <c r="BW18" s="55"/>
    </row>
    <row r="19" spans="1:76" s="56" customFormat="1" x14ac:dyDescent="0.25">
      <c r="A19" s="9">
        <v>2021</v>
      </c>
      <c r="B19" s="10" t="s">
        <v>67</v>
      </c>
      <c r="C19" s="10" t="s">
        <v>62</v>
      </c>
      <c r="D19" s="11">
        <v>147956</v>
      </c>
      <c r="E19" s="10">
        <v>25</v>
      </c>
      <c r="F19" s="11">
        <v>159792</v>
      </c>
      <c r="G19" s="11">
        <v>147956</v>
      </c>
      <c r="H19" s="10">
        <v>25</v>
      </c>
      <c r="I19" s="11">
        <v>159792</v>
      </c>
      <c r="J19" s="10">
        <v>1</v>
      </c>
      <c r="K19" s="10" t="s">
        <v>47</v>
      </c>
      <c r="L19" s="11">
        <v>14748</v>
      </c>
      <c r="M19" s="10" t="s">
        <v>48</v>
      </c>
      <c r="N19" s="10" t="s">
        <v>47</v>
      </c>
      <c r="O19" s="10" t="s">
        <v>47</v>
      </c>
      <c r="P19" s="10" t="s">
        <v>47</v>
      </c>
      <c r="Q19" s="10" t="s">
        <v>47</v>
      </c>
      <c r="R19" s="12"/>
      <c r="S19" s="51" t="s">
        <v>53</v>
      </c>
      <c r="T19" s="51" t="s">
        <v>53</v>
      </c>
      <c r="U19" s="51" t="s">
        <v>47</v>
      </c>
      <c r="V19" s="51" t="s">
        <v>53</v>
      </c>
      <c r="W19" s="51" t="s">
        <v>53</v>
      </c>
      <c r="X19" s="51" t="s">
        <v>53</v>
      </c>
      <c r="Y19" s="51" t="s">
        <v>53</v>
      </c>
      <c r="Z19" s="51" t="s">
        <v>53</v>
      </c>
      <c r="AA19" s="51" t="s">
        <v>53</v>
      </c>
      <c r="AB19" s="51" t="s">
        <v>53</v>
      </c>
      <c r="AC19" s="51" t="s">
        <v>53</v>
      </c>
      <c r="AD19" s="51" t="s">
        <v>53</v>
      </c>
      <c r="AE19" s="51" t="s">
        <v>53</v>
      </c>
      <c r="AF19" s="51" t="s">
        <v>53</v>
      </c>
      <c r="AG19" s="51" t="s">
        <v>53</v>
      </c>
      <c r="AH19" s="51" t="s">
        <v>53</v>
      </c>
      <c r="AI19" s="51" t="s">
        <v>53</v>
      </c>
      <c r="AJ19" s="51" t="s">
        <v>53</v>
      </c>
      <c r="AK19" s="51" t="s">
        <v>53</v>
      </c>
      <c r="AL19" s="51" t="s">
        <v>53</v>
      </c>
      <c r="AM19" s="51" t="s">
        <v>53</v>
      </c>
      <c r="AN19" s="51" t="s">
        <v>53</v>
      </c>
      <c r="AO19" s="51" t="s">
        <v>53</v>
      </c>
      <c r="AP19" s="51" t="s">
        <v>53</v>
      </c>
      <c r="AQ19" s="51" t="s">
        <v>53</v>
      </c>
      <c r="AR19" s="51" t="s">
        <v>53</v>
      </c>
      <c r="AS19" s="51" t="s">
        <v>53</v>
      </c>
      <c r="AT19" s="51" t="s">
        <v>47</v>
      </c>
      <c r="AU19" s="51" t="s">
        <v>53</v>
      </c>
      <c r="AV19" s="51" t="s">
        <v>53</v>
      </c>
      <c r="AW19" s="51" t="s">
        <v>53</v>
      </c>
      <c r="AX19" s="51" t="s">
        <v>53</v>
      </c>
      <c r="AY19" s="51" t="s">
        <v>53</v>
      </c>
      <c r="AZ19" s="51" t="s">
        <v>53</v>
      </c>
      <c r="BA19" s="51" t="s">
        <v>53</v>
      </c>
      <c r="BB19" s="51" t="s">
        <v>53</v>
      </c>
      <c r="BC19" s="51" t="s">
        <v>53</v>
      </c>
      <c r="BD19" s="51" t="s">
        <v>53</v>
      </c>
      <c r="BE19" s="51" t="s">
        <v>53</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53</v>
      </c>
      <c r="BS19" s="51" t="s">
        <v>53</v>
      </c>
      <c r="BT19" s="51" t="s">
        <v>53</v>
      </c>
      <c r="BU19" s="51" t="s">
        <v>53</v>
      </c>
      <c r="BV19" s="52"/>
      <c r="BW19" s="47"/>
      <c r="BX19" s="47"/>
    </row>
    <row r="20" spans="1:76" s="56" customFormat="1" x14ac:dyDescent="0.25">
      <c r="A20" s="9">
        <v>2021</v>
      </c>
      <c r="B20" s="10" t="s">
        <v>495</v>
      </c>
      <c r="C20" s="10" t="s">
        <v>360</v>
      </c>
      <c r="D20" s="22">
        <v>110376</v>
      </c>
      <c r="E20" s="10">
        <v>30</v>
      </c>
      <c r="F20" s="22">
        <v>114382</v>
      </c>
      <c r="G20" s="22">
        <v>110376</v>
      </c>
      <c r="H20" s="10">
        <v>30</v>
      </c>
      <c r="I20" s="22">
        <v>114382</v>
      </c>
      <c r="J20" s="10">
        <v>0</v>
      </c>
      <c r="K20" s="10" t="s">
        <v>53</v>
      </c>
      <c r="L20" s="22">
        <v>23751.72</v>
      </c>
      <c r="M20" s="10" t="s">
        <v>48</v>
      </c>
      <c r="N20" s="10" t="s">
        <v>47</v>
      </c>
      <c r="O20" s="10" t="s">
        <v>47</v>
      </c>
      <c r="P20" s="10" t="s">
        <v>47</v>
      </c>
      <c r="Q20" s="10" t="s">
        <v>47</v>
      </c>
      <c r="R20" s="12"/>
      <c r="S20" s="51" t="s">
        <v>53</v>
      </c>
      <c r="T20" s="51" t="s">
        <v>47</v>
      </c>
      <c r="U20" s="51" t="s">
        <v>53</v>
      </c>
      <c r="V20" s="51" t="s">
        <v>53</v>
      </c>
      <c r="W20" s="51" t="s">
        <v>53</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47</v>
      </c>
      <c r="AU20" s="51" t="s">
        <v>53</v>
      </c>
      <c r="AV20" s="51" t="s">
        <v>53</v>
      </c>
      <c r="AW20" s="51" t="s">
        <v>53</v>
      </c>
      <c r="AX20" s="51" t="s">
        <v>53</v>
      </c>
      <c r="AY20" s="51" t="s">
        <v>53</v>
      </c>
      <c r="AZ20" s="51" t="s">
        <v>53</v>
      </c>
      <c r="BA20" s="51" t="s">
        <v>53</v>
      </c>
      <c r="BB20" s="51" t="s">
        <v>53</v>
      </c>
      <c r="BC20" s="51" t="s">
        <v>53</v>
      </c>
      <c r="BD20" s="51" t="s">
        <v>53</v>
      </c>
      <c r="BE20" s="51" t="s">
        <v>53</v>
      </c>
      <c r="BF20" s="51" t="s">
        <v>53</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53</v>
      </c>
      <c r="BT20" s="51" t="s">
        <v>53</v>
      </c>
      <c r="BU20" s="51" t="s">
        <v>53</v>
      </c>
      <c r="BV20" s="51" t="s">
        <v>358</v>
      </c>
      <c r="BW20" s="47"/>
      <c r="BX20" s="47"/>
    </row>
    <row r="21" spans="1:76" s="31" customFormat="1" x14ac:dyDescent="0.25">
      <c r="A21" s="32">
        <v>2018</v>
      </c>
      <c r="B21" s="38" t="s">
        <v>595</v>
      </c>
      <c r="C21" s="38" t="s">
        <v>89</v>
      </c>
      <c r="D21" s="49">
        <v>154066</v>
      </c>
      <c r="E21" s="38">
        <v>20</v>
      </c>
      <c r="F21" s="49">
        <v>154066</v>
      </c>
      <c r="G21" s="49">
        <v>154066</v>
      </c>
      <c r="H21" s="38">
        <v>20</v>
      </c>
      <c r="I21" s="49">
        <v>154066</v>
      </c>
      <c r="J21" s="38">
        <v>1</v>
      </c>
      <c r="K21" s="38" t="s">
        <v>47</v>
      </c>
      <c r="L21" s="49">
        <v>18756</v>
      </c>
      <c r="M21" s="38">
        <v>2</v>
      </c>
      <c r="N21" s="38" t="s">
        <v>47</v>
      </c>
      <c r="O21" s="38" t="s">
        <v>47</v>
      </c>
      <c r="P21" s="38" t="s">
        <v>47</v>
      </c>
      <c r="Q21" s="38" t="s">
        <v>47</v>
      </c>
      <c r="R21" s="50"/>
      <c r="S21" s="51" t="s">
        <v>53</v>
      </c>
      <c r="T21" s="51" t="s">
        <v>53</v>
      </c>
      <c r="U21" s="51" t="s">
        <v>53</v>
      </c>
      <c r="V21" s="51" t="s">
        <v>47</v>
      </c>
      <c r="W21" s="51" t="s">
        <v>53</v>
      </c>
      <c r="X21" s="51" t="s">
        <v>53</v>
      </c>
      <c r="Y21" s="51" t="s">
        <v>53</v>
      </c>
      <c r="Z21" s="51" t="s">
        <v>53</v>
      </c>
      <c r="AA21" s="51" t="s">
        <v>53</v>
      </c>
      <c r="AB21" s="51" t="s">
        <v>53</v>
      </c>
      <c r="AC21" s="51" t="s">
        <v>53</v>
      </c>
      <c r="AD21" s="51" t="s">
        <v>53</v>
      </c>
      <c r="AE21" s="51" t="s">
        <v>53</v>
      </c>
      <c r="AF21" s="51" t="s">
        <v>53</v>
      </c>
      <c r="AG21" s="51" t="s">
        <v>53</v>
      </c>
      <c r="AH21" s="51" t="s">
        <v>53</v>
      </c>
      <c r="AI21" s="51" t="s">
        <v>53</v>
      </c>
      <c r="AJ21" s="51" t="s">
        <v>53</v>
      </c>
      <c r="AK21" s="51" t="s">
        <v>53</v>
      </c>
      <c r="AL21" s="51" t="s">
        <v>53</v>
      </c>
      <c r="AM21" s="51" t="s">
        <v>53</v>
      </c>
      <c r="AN21" s="51" t="s">
        <v>53</v>
      </c>
      <c r="AO21" s="51" t="s">
        <v>53</v>
      </c>
      <c r="AP21" s="51" t="s">
        <v>53</v>
      </c>
      <c r="AQ21" s="51" t="s">
        <v>53</v>
      </c>
      <c r="AR21" s="51" t="s">
        <v>53</v>
      </c>
      <c r="AS21" s="51" t="s">
        <v>53</v>
      </c>
      <c r="AT21" s="51" t="s">
        <v>47</v>
      </c>
      <c r="AU21" s="51" t="s">
        <v>53</v>
      </c>
      <c r="AV21" s="51" t="s">
        <v>53</v>
      </c>
      <c r="AW21" s="51" t="s">
        <v>53</v>
      </c>
      <c r="AX21" s="51" t="s">
        <v>53</v>
      </c>
      <c r="AY21" s="51" t="s">
        <v>53</v>
      </c>
      <c r="AZ21" s="51" t="s">
        <v>53</v>
      </c>
      <c r="BA21" s="51" t="s">
        <v>53</v>
      </c>
      <c r="BB21" s="51" t="s">
        <v>53</v>
      </c>
      <c r="BC21" s="51" t="s">
        <v>53</v>
      </c>
      <c r="BD21" s="51" t="s">
        <v>53</v>
      </c>
      <c r="BE21" s="51" t="s">
        <v>53</v>
      </c>
      <c r="BF21" s="51" t="s">
        <v>53</v>
      </c>
      <c r="BG21" s="51" t="s">
        <v>53</v>
      </c>
      <c r="BH21" s="51" t="s">
        <v>53</v>
      </c>
      <c r="BI21" s="51" t="s">
        <v>53</v>
      </c>
      <c r="BJ21" s="51" t="s">
        <v>53</v>
      </c>
      <c r="BK21" s="51" t="s">
        <v>53</v>
      </c>
      <c r="BL21" s="51" t="s">
        <v>53</v>
      </c>
      <c r="BM21" s="51" t="s">
        <v>53</v>
      </c>
      <c r="BN21" s="51" t="s">
        <v>53</v>
      </c>
      <c r="BO21" s="51" t="s">
        <v>53</v>
      </c>
      <c r="BP21" s="51" t="s">
        <v>53</v>
      </c>
      <c r="BQ21" s="51" t="s">
        <v>53</v>
      </c>
      <c r="BR21" s="51" t="s">
        <v>53</v>
      </c>
      <c r="BS21" s="51" t="s">
        <v>53</v>
      </c>
      <c r="BT21" s="51" t="s">
        <v>53</v>
      </c>
      <c r="BU21" s="51" t="s">
        <v>53</v>
      </c>
      <c r="BV21" s="51"/>
      <c r="BW21" s="47"/>
    </row>
    <row r="22" spans="1:76" s="56" customFormat="1" ht="30" x14ac:dyDescent="0.25">
      <c r="A22" s="9">
        <v>2021</v>
      </c>
      <c r="B22" s="10" t="s">
        <v>633</v>
      </c>
      <c r="C22" s="10" t="s">
        <v>361</v>
      </c>
      <c r="D22" s="11">
        <v>153307</v>
      </c>
      <c r="E22" s="10">
        <v>15</v>
      </c>
      <c r="F22" s="11">
        <v>154307</v>
      </c>
      <c r="G22" s="11">
        <v>153307</v>
      </c>
      <c r="H22" s="10">
        <v>15</v>
      </c>
      <c r="I22" s="11">
        <v>155807</v>
      </c>
      <c r="J22" s="10">
        <v>2</v>
      </c>
      <c r="K22" s="10" t="s">
        <v>47</v>
      </c>
      <c r="L22" s="11">
        <v>30240</v>
      </c>
      <c r="M22" s="10" t="s">
        <v>48</v>
      </c>
      <c r="N22" s="10" t="s">
        <v>47</v>
      </c>
      <c r="O22" s="10" t="s">
        <v>47</v>
      </c>
      <c r="P22" s="10" t="s">
        <v>47</v>
      </c>
      <c r="Q22" s="10" t="s">
        <v>47</v>
      </c>
      <c r="R22" s="12"/>
      <c r="S22" s="51" t="s">
        <v>53</v>
      </c>
      <c r="T22" s="51" t="s">
        <v>53</v>
      </c>
      <c r="U22" s="51" t="s">
        <v>47</v>
      </c>
      <c r="V22" s="51" t="s">
        <v>53</v>
      </c>
      <c r="W22" s="51" t="s">
        <v>47</v>
      </c>
      <c r="X22" s="51" t="s">
        <v>53</v>
      </c>
      <c r="Y22" s="51" t="s">
        <v>53</v>
      </c>
      <c r="Z22" s="51" t="s">
        <v>53</v>
      </c>
      <c r="AA22" s="51" t="s">
        <v>53</v>
      </c>
      <c r="AB22" s="51" t="s">
        <v>53</v>
      </c>
      <c r="AC22" s="51" t="s">
        <v>53</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47</v>
      </c>
      <c r="AQ22" s="51" t="s">
        <v>47</v>
      </c>
      <c r="AR22" s="51" t="s">
        <v>47</v>
      </c>
      <c r="AS22" s="51" t="s">
        <v>53</v>
      </c>
      <c r="AT22" s="51" t="s">
        <v>47</v>
      </c>
      <c r="AU22" s="51" t="s">
        <v>53</v>
      </c>
      <c r="AV22" s="51" t="s">
        <v>47</v>
      </c>
      <c r="AW22" s="51" t="s">
        <v>47</v>
      </c>
      <c r="AX22" s="51" t="s">
        <v>53</v>
      </c>
      <c r="AY22" s="51" t="s">
        <v>53</v>
      </c>
      <c r="AZ22" s="51" t="s">
        <v>53</v>
      </c>
      <c r="BA22" s="51" t="s">
        <v>53</v>
      </c>
      <c r="BB22" s="51" t="s">
        <v>53</v>
      </c>
      <c r="BC22" s="51" t="s">
        <v>53</v>
      </c>
      <c r="BD22" s="51" t="s">
        <v>53</v>
      </c>
      <c r="BE22" s="51" t="s">
        <v>53</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2"/>
      <c r="BW22" s="47"/>
    </row>
    <row r="23" spans="1:76" s="56" customFormat="1" x14ac:dyDescent="0.25">
      <c r="A23" s="9">
        <v>2021</v>
      </c>
      <c r="B23" s="10" t="s">
        <v>167</v>
      </c>
      <c r="C23" s="10" t="s">
        <v>169</v>
      </c>
      <c r="D23" s="11">
        <v>120912</v>
      </c>
      <c r="E23" s="10">
        <v>40</v>
      </c>
      <c r="F23" s="11">
        <v>124912</v>
      </c>
      <c r="G23" s="11">
        <v>123540</v>
      </c>
      <c r="H23" s="10">
        <v>40</v>
      </c>
      <c r="I23" s="11">
        <v>127540</v>
      </c>
      <c r="J23" s="10">
        <v>1</v>
      </c>
      <c r="K23" s="10" t="s">
        <v>53</v>
      </c>
      <c r="L23" s="11">
        <v>20909</v>
      </c>
      <c r="M23" s="10" t="s">
        <v>48</v>
      </c>
      <c r="N23" s="10" t="s">
        <v>47</v>
      </c>
      <c r="O23" s="10" t="s">
        <v>47</v>
      </c>
      <c r="P23" s="10" t="s">
        <v>47</v>
      </c>
      <c r="Q23" s="10" t="s">
        <v>47</v>
      </c>
      <c r="R23" s="12"/>
      <c r="S23" s="51" t="s">
        <v>53</v>
      </c>
      <c r="T23" s="51" t="s">
        <v>53</v>
      </c>
      <c r="U23" s="51" t="s">
        <v>53</v>
      </c>
      <c r="V23" s="51" t="s">
        <v>53</v>
      </c>
      <c r="W23" s="51" t="s">
        <v>53</v>
      </c>
      <c r="X23" s="51" t="s">
        <v>53</v>
      </c>
      <c r="Y23" s="51" t="s">
        <v>53</v>
      </c>
      <c r="Z23" s="51" t="s">
        <v>53</v>
      </c>
      <c r="AA23" s="51" t="s">
        <v>53</v>
      </c>
      <c r="AB23" s="51" t="s">
        <v>53</v>
      </c>
      <c r="AC23" s="51" t="s">
        <v>53</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53</v>
      </c>
      <c r="AQ23" s="51" t="s">
        <v>53</v>
      </c>
      <c r="AR23" s="51" t="s">
        <v>53</v>
      </c>
      <c r="AS23" s="51" t="s">
        <v>53</v>
      </c>
      <c r="AT23" s="51" t="s">
        <v>47</v>
      </c>
      <c r="AU23" s="51" t="s">
        <v>53</v>
      </c>
      <c r="AV23" s="51" t="s">
        <v>53</v>
      </c>
      <c r="AW23" s="51" t="s">
        <v>53</v>
      </c>
      <c r="AX23" s="51" t="s">
        <v>53</v>
      </c>
      <c r="AY23" s="51" t="s">
        <v>53</v>
      </c>
      <c r="AZ23" s="51" t="s">
        <v>53</v>
      </c>
      <c r="BA23" s="51" t="s">
        <v>53</v>
      </c>
      <c r="BB23" s="51" t="s">
        <v>53</v>
      </c>
      <c r="BC23" s="51" t="s">
        <v>53</v>
      </c>
      <c r="BD23" s="51" t="s">
        <v>53</v>
      </c>
      <c r="BE23" s="51" t="s">
        <v>53</v>
      </c>
      <c r="BF23" s="51" t="s">
        <v>53</v>
      </c>
      <c r="BG23" s="51" t="s">
        <v>53</v>
      </c>
      <c r="BH23" s="51" t="s">
        <v>53</v>
      </c>
      <c r="BI23" s="51" t="s">
        <v>53</v>
      </c>
      <c r="BJ23" s="51" t="s">
        <v>53</v>
      </c>
      <c r="BK23" s="51" t="s">
        <v>53</v>
      </c>
      <c r="BL23" s="51" t="s">
        <v>53</v>
      </c>
      <c r="BM23" s="51" t="s">
        <v>53</v>
      </c>
      <c r="BN23" s="51" t="s">
        <v>53</v>
      </c>
      <c r="BO23" s="51" t="s">
        <v>53</v>
      </c>
      <c r="BP23" s="51" t="s">
        <v>53</v>
      </c>
      <c r="BQ23" s="51" t="s">
        <v>53</v>
      </c>
      <c r="BR23" s="51" t="s">
        <v>53</v>
      </c>
      <c r="BS23" s="51" t="s">
        <v>53</v>
      </c>
      <c r="BT23" s="51" t="s">
        <v>53</v>
      </c>
      <c r="BU23" s="51" t="s">
        <v>53</v>
      </c>
      <c r="BV23" s="52"/>
      <c r="BW23" s="47"/>
      <c r="BX23" s="47"/>
    </row>
    <row r="24" spans="1:76" s="56" customFormat="1" x14ac:dyDescent="0.25">
      <c r="A24" s="17">
        <v>2021</v>
      </c>
      <c r="B24" s="18" t="s">
        <v>178</v>
      </c>
      <c r="C24" s="18" t="s">
        <v>62</v>
      </c>
      <c r="D24" s="19">
        <v>112575</v>
      </c>
      <c r="E24" s="18">
        <v>20</v>
      </c>
      <c r="F24" s="19">
        <v>124262</v>
      </c>
      <c r="G24" s="19">
        <v>112575</v>
      </c>
      <c r="H24" s="18">
        <v>20</v>
      </c>
      <c r="I24" s="19">
        <v>127562</v>
      </c>
      <c r="J24" s="18">
        <v>1</v>
      </c>
      <c r="K24" s="18" t="s">
        <v>53</v>
      </c>
      <c r="L24" s="19">
        <v>24273</v>
      </c>
      <c r="M24" s="18" t="s">
        <v>48</v>
      </c>
      <c r="N24" s="18" t="s">
        <v>47</v>
      </c>
      <c r="O24" s="18" t="s">
        <v>47</v>
      </c>
      <c r="P24" s="18" t="s">
        <v>47</v>
      </c>
      <c r="Q24" s="18" t="s">
        <v>47</v>
      </c>
      <c r="R24" s="86"/>
      <c r="S24" s="58" t="s">
        <v>53</v>
      </c>
      <c r="T24" s="58" t="s">
        <v>47</v>
      </c>
      <c r="U24" s="58" t="s">
        <v>47</v>
      </c>
      <c r="V24" s="58" t="s">
        <v>53</v>
      </c>
      <c r="W24" s="58" t="s">
        <v>53</v>
      </c>
      <c r="X24" s="58" t="s">
        <v>53</v>
      </c>
      <c r="Y24" s="58" t="s">
        <v>53</v>
      </c>
      <c r="Z24" s="58" t="s">
        <v>53</v>
      </c>
      <c r="AA24" s="58" t="s">
        <v>53</v>
      </c>
      <c r="AB24" s="58" t="s">
        <v>53</v>
      </c>
      <c r="AC24" s="58" t="s">
        <v>53</v>
      </c>
      <c r="AD24" s="58" t="s">
        <v>53</v>
      </c>
      <c r="AE24" s="58" t="s">
        <v>53</v>
      </c>
      <c r="AF24" s="58" t="s">
        <v>47</v>
      </c>
      <c r="AG24" s="58" t="s">
        <v>53</v>
      </c>
      <c r="AH24" s="58" t="s">
        <v>53</v>
      </c>
      <c r="AI24" s="58" t="s">
        <v>53</v>
      </c>
      <c r="AJ24" s="58" t="s">
        <v>53</v>
      </c>
      <c r="AK24" s="58" t="s">
        <v>53</v>
      </c>
      <c r="AL24" s="58" t="s">
        <v>53</v>
      </c>
      <c r="AM24" s="58" t="s">
        <v>53</v>
      </c>
      <c r="AN24" s="58" t="s">
        <v>53</v>
      </c>
      <c r="AO24" s="58" t="s">
        <v>53</v>
      </c>
      <c r="AP24" s="58" t="s">
        <v>47</v>
      </c>
      <c r="AQ24" s="58" t="s">
        <v>47</v>
      </c>
      <c r="AR24" s="58" t="s">
        <v>53</v>
      </c>
      <c r="AS24" s="58" t="s">
        <v>53</v>
      </c>
      <c r="AT24" s="58" t="s">
        <v>47</v>
      </c>
      <c r="AU24" s="58" t="s">
        <v>53</v>
      </c>
      <c r="AV24" s="58" t="s">
        <v>53</v>
      </c>
      <c r="AW24" s="58" t="s">
        <v>53</v>
      </c>
      <c r="AX24" s="58" t="s">
        <v>53</v>
      </c>
      <c r="AY24" s="58" t="s">
        <v>53</v>
      </c>
      <c r="AZ24" s="58" t="s">
        <v>53</v>
      </c>
      <c r="BA24" s="58" t="s">
        <v>53</v>
      </c>
      <c r="BB24" s="58" t="s">
        <v>53</v>
      </c>
      <c r="BC24" s="58" t="s">
        <v>53</v>
      </c>
      <c r="BD24" s="58" t="s">
        <v>53</v>
      </c>
      <c r="BE24" s="58" t="s">
        <v>53</v>
      </c>
      <c r="BF24" s="58" t="s">
        <v>53</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84" t="s">
        <v>179</v>
      </c>
    </row>
    <row r="25" spans="1:76" x14ac:dyDescent="0.25">
      <c r="B25" s="46" t="s">
        <v>648</v>
      </c>
    </row>
    <row r="26" spans="1:76" x14ac:dyDescent="0.25">
      <c r="B26" s="46"/>
    </row>
    <row r="27" spans="1:76" ht="15" customHeight="1" x14ac:dyDescent="0.25">
      <c r="B27" s="55" t="s">
        <v>647</v>
      </c>
    </row>
    <row r="28" spans="1:76" s="61" customFormat="1" ht="15" customHeight="1" x14ac:dyDescent="0.25">
      <c r="A28" s="59"/>
      <c r="B28" s="60" t="s">
        <v>307</v>
      </c>
      <c r="D28" s="62">
        <f t="shared" ref="D28:J28" si="0">AVERAGE(D2:D24)</f>
        <v>145454.61272727276</v>
      </c>
      <c r="E28" s="63">
        <f t="shared" si="0"/>
        <v>21.153846153846153</v>
      </c>
      <c r="F28" s="62">
        <f t="shared" si="0"/>
        <v>147733.26315789475</v>
      </c>
      <c r="G28" s="62">
        <f t="shared" si="0"/>
        <v>146141.79454545456</v>
      </c>
      <c r="H28" s="63">
        <f t="shared" si="0"/>
        <v>21.153846153846153</v>
      </c>
      <c r="I28" s="62">
        <f t="shared" si="0"/>
        <v>148038.44444444444</v>
      </c>
      <c r="J28" s="63">
        <f t="shared" si="0"/>
        <v>0.95</v>
      </c>
      <c r="L28" s="62">
        <f>AVERAGE(L2:L24)</f>
        <v>28137.899545454547</v>
      </c>
      <c r="M28" s="63">
        <f>AVERAGE(M2:M24)</f>
        <v>2</v>
      </c>
    </row>
    <row r="29" spans="1:76" s="66" customFormat="1" ht="15" customHeight="1" x14ac:dyDescent="0.25">
      <c r="A29" s="64"/>
      <c r="B29" s="65" t="s">
        <v>308</v>
      </c>
      <c r="D29" s="67">
        <f t="shared" ref="D29:J29" si="1">MEDIAN(D2:D24)</f>
        <v>150631.5</v>
      </c>
      <c r="E29" s="68">
        <f t="shared" si="1"/>
        <v>20</v>
      </c>
      <c r="F29" s="67">
        <f t="shared" si="1"/>
        <v>154066</v>
      </c>
      <c r="G29" s="67">
        <f t="shared" si="1"/>
        <v>150631.5</v>
      </c>
      <c r="H29" s="68">
        <f t="shared" si="1"/>
        <v>20</v>
      </c>
      <c r="I29" s="67">
        <f t="shared" si="1"/>
        <v>147910.5</v>
      </c>
      <c r="J29" s="65">
        <f t="shared" si="1"/>
        <v>1</v>
      </c>
      <c r="L29" s="67">
        <f>MEDIAN(L2:L24)</f>
        <v>25206.5</v>
      </c>
      <c r="M29" s="65">
        <f>MEDIAN(M2:M24)</f>
        <v>2</v>
      </c>
    </row>
    <row r="30" spans="1:76" s="71" customFormat="1" ht="15" customHeight="1" x14ac:dyDescent="0.25">
      <c r="A30" s="69"/>
      <c r="B30" s="70" t="s">
        <v>309</v>
      </c>
      <c r="D30" s="72">
        <f t="shared" ref="D30:J30" si="2">MIN(D2:D24)</f>
        <v>110376</v>
      </c>
      <c r="E30" s="73">
        <f t="shared" si="2"/>
        <v>5</v>
      </c>
      <c r="F30" s="72">
        <f t="shared" si="2"/>
        <v>114382</v>
      </c>
      <c r="G30" s="72">
        <f t="shared" si="2"/>
        <v>110376</v>
      </c>
      <c r="H30" s="73">
        <f t="shared" si="2"/>
        <v>5</v>
      </c>
      <c r="I30" s="72">
        <f t="shared" si="2"/>
        <v>114382</v>
      </c>
      <c r="J30" s="70">
        <f t="shared" si="2"/>
        <v>0</v>
      </c>
      <c r="L30" s="72">
        <f>MIN(L2:L24)</f>
        <v>14748</v>
      </c>
      <c r="M30" s="70">
        <f>MIN(M2:M24)</f>
        <v>2</v>
      </c>
    </row>
    <row r="31" spans="1:76" s="76" customFormat="1" ht="15" customHeight="1" x14ac:dyDescent="0.25">
      <c r="A31" s="74"/>
      <c r="B31" s="75" t="s">
        <v>310</v>
      </c>
      <c r="D31" s="77">
        <f t="shared" ref="D31:J31" si="3">MAX(D2:D24)</f>
        <v>179772</v>
      </c>
      <c r="E31" s="78">
        <f t="shared" si="3"/>
        <v>40</v>
      </c>
      <c r="F31" s="77">
        <f t="shared" si="3"/>
        <v>182628</v>
      </c>
      <c r="G31" s="77">
        <f t="shared" si="3"/>
        <v>179772</v>
      </c>
      <c r="H31" s="78">
        <f t="shared" si="3"/>
        <v>40</v>
      </c>
      <c r="I31" s="77">
        <f t="shared" si="3"/>
        <v>183840</v>
      </c>
      <c r="J31" s="75">
        <f t="shared" si="3"/>
        <v>2</v>
      </c>
      <c r="L31" s="77">
        <f>MAX(L2:L24)</f>
        <v>56040</v>
      </c>
      <c r="M31" s="75">
        <f>MAX(M2:M24)</f>
        <v>2</v>
      </c>
    </row>
    <row r="32" spans="1:76" s="81" customFormat="1" ht="15" customHeight="1" x14ac:dyDescent="0.25">
      <c r="A32" s="79"/>
      <c r="B32" s="80" t="s">
        <v>253</v>
      </c>
      <c r="D32" s="80">
        <f t="shared" ref="D32:J32" si="4">COUNT(D2:D24)</f>
        <v>22</v>
      </c>
      <c r="E32" s="80">
        <f t="shared" si="4"/>
        <v>13</v>
      </c>
      <c r="F32" s="80">
        <f t="shared" si="4"/>
        <v>19</v>
      </c>
      <c r="G32" s="80">
        <f t="shared" si="4"/>
        <v>22</v>
      </c>
      <c r="H32" s="80">
        <f t="shared" si="4"/>
        <v>13</v>
      </c>
      <c r="I32" s="80">
        <f t="shared" si="4"/>
        <v>18</v>
      </c>
      <c r="J32" s="80">
        <f t="shared" si="4"/>
        <v>20</v>
      </c>
      <c r="L32" s="80">
        <f>COUNT(L2:L24)</f>
        <v>22</v>
      </c>
      <c r="M32" s="80">
        <f>COUNT(M2:M24)</f>
        <v>1</v>
      </c>
    </row>
    <row r="34" spans="1:13" ht="15" customHeight="1" x14ac:dyDescent="0.25">
      <c r="B34" s="55" t="s">
        <v>597</v>
      </c>
    </row>
    <row r="35" spans="1:13" s="61" customFormat="1" ht="15" customHeight="1" x14ac:dyDescent="0.25">
      <c r="A35" s="59"/>
      <c r="B35" s="60" t="s">
        <v>307</v>
      </c>
      <c r="D35" s="62">
        <v>140058.41478260868</v>
      </c>
      <c r="E35" s="63">
        <v>21.153846153846153</v>
      </c>
      <c r="F35" s="62">
        <v>143092.91800000001</v>
      </c>
      <c r="G35" s="62">
        <v>142011.43782608697</v>
      </c>
      <c r="H35" s="63">
        <v>21.153846153846153</v>
      </c>
      <c r="I35" s="62">
        <v>143731.75578947368</v>
      </c>
      <c r="J35" s="63">
        <v>1.0952380952380953</v>
      </c>
      <c r="L35" s="62">
        <v>27440.257391304349</v>
      </c>
      <c r="M35" s="63">
        <v>2</v>
      </c>
    </row>
    <row r="36" spans="1:13" s="66" customFormat="1" ht="15" customHeight="1" x14ac:dyDescent="0.25">
      <c r="A36" s="64"/>
      <c r="B36" s="65" t="s">
        <v>308</v>
      </c>
      <c r="D36" s="67">
        <v>141567</v>
      </c>
      <c r="E36" s="68">
        <v>20</v>
      </c>
      <c r="F36" s="67">
        <v>145993.5</v>
      </c>
      <c r="G36" s="67">
        <v>142113</v>
      </c>
      <c r="H36" s="68">
        <v>20</v>
      </c>
      <c r="I36" s="67">
        <v>144393</v>
      </c>
      <c r="J36" s="65">
        <v>1</v>
      </c>
      <c r="L36" s="67">
        <v>24273</v>
      </c>
      <c r="M36" s="65">
        <v>2</v>
      </c>
    </row>
    <row r="37" spans="1:13" s="71" customFormat="1" ht="15" customHeight="1" x14ac:dyDescent="0.25">
      <c r="A37" s="69"/>
      <c r="B37" s="70" t="s">
        <v>309</v>
      </c>
      <c r="D37" s="72">
        <v>107143</v>
      </c>
      <c r="E37" s="73">
        <v>5</v>
      </c>
      <c r="F37" s="72">
        <v>112144</v>
      </c>
      <c r="G37" s="72">
        <v>108216</v>
      </c>
      <c r="H37" s="73">
        <v>5</v>
      </c>
      <c r="I37" s="72">
        <v>112144</v>
      </c>
      <c r="J37" s="70">
        <v>0</v>
      </c>
      <c r="L37" s="72">
        <v>13886.4</v>
      </c>
      <c r="M37" s="70">
        <v>2</v>
      </c>
    </row>
    <row r="38" spans="1:13" s="76" customFormat="1" ht="15" customHeight="1" x14ac:dyDescent="0.25">
      <c r="A38" s="74"/>
      <c r="B38" s="75" t="s">
        <v>310</v>
      </c>
      <c r="D38" s="77">
        <v>176379</v>
      </c>
      <c r="E38" s="78">
        <v>40</v>
      </c>
      <c r="F38" s="77">
        <v>177379</v>
      </c>
      <c r="G38" s="77">
        <v>176379</v>
      </c>
      <c r="H38" s="78">
        <v>40</v>
      </c>
      <c r="I38" s="77">
        <v>178879</v>
      </c>
      <c r="J38" s="75">
        <v>3</v>
      </c>
      <c r="L38" s="77">
        <v>56040</v>
      </c>
      <c r="M38" s="75">
        <v>2</v>
      </c>
    </row>
    <row r="39" spans="1:13" s="82" customFormat="1" ht="15" customHeight="1" x14ac:dyDescent="0.25">
      <c r="A39" s="79"/>
      <c r="B39" s="80" t="s">
        <v>253</v>
      </c>
      <c r="C39" s="81"/>
      <c r="D39" s="80">
        <v>23</v>
      </c>
      <c r="E39" s="80">
        <v>13</v>
      </c>
      <c r="F39" s="80">
        <v>20</v>
      </c>
      <c r="G39" s="80">
        <v>23</v>
      </c>
      <c r="H39" s="80">
        <v>13</v>
      </c>
      <c r="I39" s="80">
        <v>19</v>
      </c>
      <c r="J39" s="80">
        <v>21</v>
      </c>
      <c r="K39" s="81"/>
      <c r="L39" s="80">
        <v>23</v>
      </c>
      <c r="M39" s="80">
        <v>1</v>
      </c>
    </row>
  </sheetData>
  <sheetProtection formatColumns="0" formatRows="0" sort="0" autoFilter="0"/>
  <autoFilter ref="A1:BV24" xr:uid="{00000000-0009-0000-0000-00000F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Financial Aid Officer</oddHeader>
    <oddFooter>&amp;L&amp;8Copyright ACCCA 2014&amp;R&amp;8Multiple - Chief Financial Aid Officer -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1:CB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80" s="25" customFormat="1" ht="60" x14ac:dyDescent="0.25">
      <c r="A1" s="30" t="s">
        <v>189</v>
      </c>
      <c r="B1" s="25" t="s">
        <v>258</v>
      </c>
      <c r="C1" s="26" t="s">
        <v>206</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80" s="56" customFormat="1" x14ac:dyDescent="0.25">
      <c r="A2" s="32">
        <v>2021</v>
      </c>
      <c r="B2" s="38" t="s">
        <v>173</v>
      </c>
      <c r="C2" s="38" t="s">
        <v>655</v>
      </c>
      <c r="D2" s="41">
        <v>183129</v>
      </c>
      <c r="E2" s="40"/>
      <c r="F2" s="41">
        <v>183129</v>
      </c>
      <c r="G2" s="41">
        <v>183129</v>
      </c>
      <c r="H2" s="40"/>
      <c r="I2" s="41">
        <v>183129</v>
      </c>
      <c r="J2" s="40">
        <v>2</v>
      </c>
      <c r="K2" s="40" t="s">
        <v>53</v>
      </c>
      <c r="L2" s="41" t="s">
        <v>515</v>
      </c>
      <c r="M2" s="40" t="s">
        <v>48</v>
      </c>
      <c r="N2" s="40" t="s">
        <v>47</v>
      </c>
      <c r="O2" s="40" t="s">
        <v>47</v>
      </c>
      <c r="P2" s="40" t="s">
        <v>47</v>
      </c>
      <c r="Q2" s="40" t="s">
        <v>47</v>
      </c>
      <c r="R2" s="107"/>
      <c r="S2" s="3" t="s">
        <v>53</v>
      </c>
      <c r="T2" s="3" t="s">
        <v>53</v>
      </c>
      <c r="U2" s="3" t="s">
        <v>47</v>
      </c>
      <c r="V2" s="3" t="s">
        <v>53</v>
      </c>
      <c r="W2" s="3" t="s">
        <v>53</v>
      </c>
      <c r="X2" s="3" t="s">
        <v>53</v>
      </c>
      <c r="Y2" s="3" t="s">
        <v>53</v>
      </c>
      <c r="Z2" s="3" t="s">
        <v>53</v>
      </c>
      <c r="AA2" s="3" t="s">
        <v>53</v>
      </c>
      <c r="AB2" s="3" t="s">
        <v>53</v>
      </c>
      <c r="AC2" s="3" t="s">
        <v>53</v>
      </c>
      <c r="AD2" s="3" t="s">
        <v>53</v>
      </c>
      <c r="AE2" s="3" t="s">
        <v>53</v>
      </c>
      <c r="AF2" s="3" t="s">
        <v>53</v>
      </c>
      <c r="AG2" s="3" t="s">
        <v>53</v>
      </c>
      <c r="AH2" s="3" t="s">
        <v>53</v>
      </c>
      <c r="AI2" s="3" t="s">
        <v>53</v>
      </c>
      <c r="AJ2" s="3" t="s">
        <v>53</v>
      </c>
      <c r="AK2" s="3" t="s">
        <v>53</v>
      </c>
      <c r="AL2" s="3" t="s">
        <v>53</v>
      </c>
      <c r="AM2" s="3" t="s">
        <v>53</v>
      </c>
      <c r="AN2" s="3" t="s">
        <v>53</v>
      </c>
      <c r="AO2" s="3" t="s">
        <v>53</v>
      </c>
      <c r="AP2" s="3" t="s">
        <v>53</v>
      </c>
      <c r="AQ2" s="3" t="s">
        <v>53</v>
      </c>
      <c r="AR2" s="3" t="s">
        <v>53</v>
      </c>
      <c r="AS2" s="3" t="s">
        <v>53</v>
      </c>
      <c r="AT2" s="3" t="s">
        <v>53</v>
      </c>
      <c r="AU2" s="3" t="s">
        <v>53</v>
      </c>
      <c r="AV2" s="3" t="s">
        <v>53</v>
      </c>
      <c r="AW2" s="3" t="s">
        <v>53</v>
      </c>
      <c r="AX2" s="3" t="s">
        <v>53</v>
      </c>
      <c r="AY2" s="3" t="s">
        <v>53</v>
      </c>
      <c r="AZ2" s="3" t="s">
        <v>53</v>
      </c>
      <c r="BA2" s="3" t="s">
        <v>53</v>
      </c>
      <c r="BB2" s="3" t="s">
        <v>53</v>
      </c>
      <c r="BC2" s="3" t="s">
        <v>53</v>
      </c>
      <c r="BD2" s="3" t="s">
        <v>53</v>
      </c>
      <c r="BE2" s="3" t="s">
        <v>53</v>
      </c>
      <c r="BF2" s="3" t="s">
        <v>53</v>
      </c>
      <c r="BG2" s="3" t="s">
        <v>53</v>
      </c>
      <c r="BH2" s="3" t="s">
        <v>53</v>
      </c>
      <c r="BI2" s="3" t="s">
        <v>53</v>
      </c>
      <c r="BJ2" s="3" t="s">
        <v>53</v>
      </c>
      <c r="BK2" s="3" t="s">
        <v>53</v>
      </c>
      <c r="BL2" s="3" t="s">
        <v>53</v>
      </c>
      <c r="BM2" s="3" t="s">
        <v>53</v>
      </c>
      <c r="BN2" s="3" t="s">
        <v>53</v>
      </c>
      <c r="BO2" s="3" t="s">
        <v>53</v>
      </c>
      <c r="BP2" s="3" t="s">
        <v>53</v>
      </c>
      <c r="BQ2" s="3" t="s">
        <v>53</v>
      </c>
      <c r="BR2" s="3" t="s">
        <v>53</v>
      </c>
      <c r="BS2" s="3" t="s">
        <v>53</v>
      </c>
      <c r="BT2" s="3" t="s">
        <v>53</v>
      </c>
      <c r="BU2" s="3" t="s">
        <v>53</v>
      </c>
      <c r="BV2" s="4" t="s">
        <v>395</v>
      </c>
      <c r="BW2" s="55"/>
      <c r="BX2" s="55"/>
      <c r="BY2" s="31"/>
      <c r="BZ2" s="31"/>
      <c r="CA2" s="31"/>
      <c r="CB2" s="31"/>
    </row>
    <row r="3" spans="1:80" s="56" customFormat="1" ht="30" x14ac:dyDescent="0.25">
      <c r="A3" s="9">
        <v>2021</v>
      </c>
      <c r="B3" s="10" t="s">
        <v>182</v>
      </c>
      <c r="C3" s="43" t="s">
        <v>399</v>
      </c>
      <c r="D3" s="11">
        <v>154617</v>
      </c>
      <c r="E3" s="10">
        <v>25</v>
      </c>
      <c r="F3" s="11">
        <v>158117</v>
      </c>
      <c r="G3" s="11">
        <v>154617</v>
      </c>
      <c r="H3" s="10">
        <v>25</v>
      </c>
      <c r="I3" s="11" t="s">
        <v>515</v>
      </c>
      <c r="J3" s="10">
        <v>0</v>
      </c>
      <c r="K3" s="10" t="s">
        <v>53</v>
      </c>
      <c r="L3" s="11">
        <v>17980</v>
      </c>
      <c r="M3" s="10" t="s">
        <v>48</v>
      </c>
      <c r="N3" s="10" t="s">
        <v>47</v>
      </c>
      <c r="O3" s="10" t="s">
        <v>47</v>
      </c>
      <c r="P3" s="10" t="s">
        <v>47</v>
      </c>
      <c r="Q3" s="10" t="s">
        <v>47</v>
      </c>
      <c r="R3" s="13"/>
      <c r="S3" s="53" t="s">
        <v>53</v>
      </c>
      <c r="T3" s="53" t="s">
        <v>53</v>
      </c>
      <c r="U3" s="53" t="s">
        <v>47</v>
      </c>
      <c r="V3" s="53" t="s">
        <v>53</v>
      </c>
      <c r="W3" s="53" t="s">
        <v>53</v>
      </c>
      <c r="X3" s="53" t="s">
        <v>53</v>
      </c>
      <c r="Y3" s="53" t="s">
        <v>53</v>
      </c>
      <c r="Z3" s="53" t="s">
        <v>53</v>
      </c>
      <c r="AA3" s="53" t="s">
        <v>53</v>
      </c>
      <c r="AB3" s="53" t="s">
        <v>53</v>
      </c>
      <c r="AC3" s="53" t="s">
        <v>47</v>
      </c>
      <c r="AD3" s="53" t="s">
        <v>53</v>
      </c>
      <c r="AE3" s="53" t="s">
        <v>53</v>
      </c>
      <c r="AF3" s="53" t="s">
        <v>53</v>
      </c>
      <c r="AG3" s="53" t="s">
        <v>53</v>
      </c>
      <c r="AH3" s="53" t="s">
        <v>53</v>
      </c>
      <c r="AI3" s="53" t="s">
        <v>53</v>
      </c>
      <c r="AJ3" s="53" t="s">
        <v>53</v>
      </c>
      <c r="AK3" s="53" t="s">
        <v>53</v>
      </c>
      <c r="AL3" s="53" t="s">
        <v>53</v>
      </c>
      <c r="AM3" s="53" t="s">
        <v>53</v>
      </c>
      <c r="AN3" s="53" t="s">
        <v>53</v>
      </c>
      <c r="AO3" s="53" t="s">
        <v>53</v>
      </c>
      <c r="AP3" s="53" t="s">
        <v>53</v>
      </c>
      <c r="AQ3" s="53" t="s">
        <v>53</v>
      </c>
      <c r="AR3" s="53" t="s">
        <v>53</v>
      </c>
      <c r="AS3" s="53" t="s">
        <v>53</v>
      </c>
      <c r="AT3" s="53" t="s">
        <v>53</v>
      </c>
      <c r="AU3" s="53" t="s">
        <v>53</v>
      </c>
      <c r="AV3" s="53" t="s">
        <v>53</v>
      </c>
      <c r="AW3" s="53" t="s">
        <v>53</v>
      </c>
      <c r="AX3" s="53" t="s">
        <v>53</v>
      </c>
      <c r="AY3" s="53" t="s">
        <v>53</v>
      </c>
      <c r="AZ3" s="53" t="s">
        <v>53</v>
      </c>
      <c r="BA3" s="53" t="s">
        <v>53</v>
      </c>
      <c r="BB3" s="53" t="s">
        <v>53</v>
      </c>
      <c r="BC3" s="53" t="s">
        <v>53</v>
      </c>
      <c r="BD3" s="53" t="s">
        <v>53</v>
      </c>
      <c r="BE3" s="53" t="s">
        <v>53</v>
      </c>
      <c r="BF3" s="53" t="s">
        <v>53</v>
      </c>
      <c r="BG3" s="53" t="s">
        <v>53</v>
      </c>
      <c r="BH3" s="53" t="s">
        <v>53</v>
      </c>
      <c r="BI3" s="53" t="s">
        <v>53</v>
      </c>
      <c r="BJ3" s="53" t="s">
        <v>53</v>
      </c>
      <c r="BK3" s="53" t="s">
        <v>53</v>
      </c>
      <c r="BL3" s="53" t="s">
        <v>53</v>
      </c>
      <c r="BM3" s="53" t="s">
        <v>53</v>
      </c>
      <c r="BN3" s="53" t="s">
        <v>53</v>
      </c>
      <c r="BO3" s="53" t="s">
        <v>53</v>
      </c>
      <c r="BP3" s="53" t="s">
        <v>53</v>
      </c>
      <c r="BQ3" s="53" t="s">
        <v>53</v>
      </c>
      <c r="BR3" s="53" t="s">
        <v>53</v>
      </c>
      <c r="BS3" s="53" t="s">
        <v>53</v>
      </c>
      <c r="BT3" s="53" t="s">
        <v>53</v>
      </c>
      <c r="BU3" s="53" t="s">
        <v>53</v>
      </c>
      <c r="BV3" s="54"/>
      <c r="BW3" s="47"/>
    </row>
    <row r="4" spans="1:80" s="55" customFormat="1" x14ac:dyDescent="0.25">
      <c r="A4" s="98">
        <v>2021</v>
      </c>
      <c r="B4" s="95" t="s">
        <v>94</v>
      </c>
      <c r="C4" s="95" t="s">
        <v>529</v>
      </c>
      <c r="D4" s="94">
        <v>165444</v>
      </c>
      <c r="E4" s="95">
        <v>20</v>
      </c>
      <c r="F4" s="94">
        <v>191868</v>
      </c>
      <c r="G4" s="94">
        <f>D4+1212</f>
        <v>166656</v>
      </c>
      <c r="H4" s="95">
        <v>20</v>
      </c>
      <c r="I4" s="94">
        <f>F4+1212</f>
        <v>193080</v>
      </c>
      <c r="J4" s="95">
        <v>0</v>
      </c>
      <c r="K4" s="95" t="s">
        <v>47</v>
      </c>
      <c r="L4" s="94">
        <v>42753.84</v>
      </c>
      <c r="M4" s="95" t="s">
        <v>48</v>
      </c>
      <c r="N4" s="95" t="s">
        <v>47</v>
      </c>
      <c r="O4" s="95" t="s">
        <v>47</v>
      </c>
      <c r="P4" s="95" t="s">
        <v>47</v>
      </c>
      <c r="Q4" s="95" t="s">
        <v>47</v>
      </c>
      <c r="R4" s="103" t="s">
        <v>95</v>
      </c>
      <c r="S4" s="53" t="s">
        <v>53</v>
      </c>
      <c r="T4" s="53" t="s">
        <v>53</v>
      </c>
      <c r="U4" s="53" t="s">
        <v>47</v>
      </c>
      <c r="V4" s="53" t="s">
        <v>53</v>
      </c>
      <c r="W4" s="53" t="s">
        <v>53</v>
      </c>
      <c r="X4" s="53" t="s">
        <v>53</v>
      </c>
      <c r="Y4" s="53" t="s">
        <v>53</v>
      </c>
      <c r="Z4" s="53" t="s">
        <v>53</v>
      </c>
      <c r="AA4" s="53" t="s">
        <v>53</v>
      </c>
      <c r="AB4" s="53" t="s">
        <v>53</v>
      </c>
      <c r="AC4" s="53" t="s">
        <v>53</v>
      </c>
      <c r="AD4" s="53" t="s">
        <v>53</v>
      </c>
      <c r="AE4" s="53" t="s">
        <v>53</v>
      </c>
      <c r="AF4" s="53" t="s">
        <v>53</v>
      </c>
      <c r="AG4" s="53" t="s">
        <v>53</v>
      </c>
      <c r="AH4" s="53" t="s">
        <v>53</v>
      </c>
      <c r="AI4" s="53" t="s">
        <v>53</v>
      </c>
      <c r="AJ4" s="53" t="s">
        <v>53</v>
      </c>
      <c r="AK4" s="53" t="s">
        <v>53</v>
      </c>
      <c r="AL4" s="53" t="s">
        <v>53</v>
      </c>
      <c r="AM4" s="53" t="s">
        <v>53</v>
      </c>
      <c r="AN4" s="53" t="s">
        <v>53</v>
      </c>
      <c r="AO4" s="53" t="s">
        <v>53</v>
      </c>
      <c r="AP4" s="53" t="s">
        <v>53</v>
      </c>
      <c r="AQ4" s="53" t="s">
        <v>53</v>
      </c>
      <c r="AR4" s="53" t="s">
        <v>53</v>
      </c>
      <c r="AS4" s="53" t="s">
        <v>53</v>
      </c>
      <c r="AT4" s="53" t="s">
        <v>53</v>
      </c>
      <c r="AU4" s="53" t="s">
        <v>53</v>
      </c>
      <c r="AV4" s="53" t="s">
        <v>53</v>
      </c>
      <c r="AW4" s="53" t="s">
        <v>53</v>
      </c>
      <c r="AX4" s="53" t="s">
        <v>53</v>
      </c>
      <c r="AY4" s="53" t="s">
        <v>53</v>
      </c>
      <c r="AZ4" s="53" t="s">
        <v>53</v>
      </c>
      <c r="BA4" s="53" t="s">
        <v>53</v>
      </c>
      <c r="BB4" s="53" t="s">
        <v>53</v>
      </c>
      <c r="BC4" s="53" t="s">
        <v>53</v>
      </c>
      <c r="BD4" s="53" t="s">
        <v>53</v>
      </c>
      <c r="BE4" s="53" t="s">
        <v>53</v>
      </c>
      <c r="BF4" s="53" t="s">
        <v>53</v>
      </c>
      <c r="BG4" s="53" t="s">
        <v>53</v>
      </c>
      <c r="BH4" s="53" t="s">
        <v>53</v>
      </c>
      <c r="BI4" s="53" t="s">
        <v>53</v>
      </c>
      <c r="BJ4" s="53" t="s">
        <v>53</v>
      </c>
      <c r="BK4" s="53" t="s">
        <v>53</v>
      </c>
      <c r="BL4" s="53" t="s">
        <v>53</v>
      </c>
      <c r="BM4" s="53" t="s">
        <v>53</v>
      </c>
      <c r="BN4" s="53" t="s">
        <v>53</v>
      </c>
      <c r="BO4" s="53" t="s">
        <v>53</v>
      </c>
      <c r="BP4" s="53" t="s">
        <v>53</v>
      </c>
      <c r="BQ4" s="53" t="s">
        <v>53</v>
      </c>
      <c r="BR4" s="53" t="s">
        <v>53</v>
      </c>
      <c r="BS4" s="53" t="s">
        <v>53</v>
      </c>
      <c r="BT4" s="53" t="s">
        <v>53</v>
      </c>
      <c r="BU4" s="53" t="s">
        <v>53</v>
      </c>
      <c r="BV4" s="53"/>
    </row>
    <row r="5" spans="1:80" s="56" customFormat="1" x14ac:dyDescent="0.25">
      <c r="A5" s="9">
        <v>2021</v>
      </c>
      <c r="B5" s="10" t="s">
        <v>662</v>
      </c>
      <c r="C5" s="10" t="s">
        <v>404</v>
      </c>
      <c r="D5" s="11">
        <v>204244.18</v>
      </c>
      <c r="E5" s="10"/>
      <c r="F5" s="11"/>
      <c r="G5" s="11">
        <v>204244.18</v>
      </c>
      <c r="H5" s="10"/>
      <c r="I5" s="11"/>
      <c r="J5" s="10">
        <v>1</v>
      </c>
      <c r="K5" s="10" t="s">
        <v>47</v>
      </c>
      <c r="L5" s="11">
        <v>38195</v>
      </c>
      <c r="M5" s="10" t="s">
        <v>48</v>
      </c>
      <c r="N5" s="10" t="s">
        <v>47</v>
      </c>
      <c r="O5" s="10" t="s">
        <v>47</v>
      </c>
      <c r="P5" s="10" t="s">
        <v>47</v>
      </c>
      <c r="Q5" s="10" t="s">
        <v>47</v>
      </c>
      <c r="R5" s="12" t="s">
        <v>80</v>
      </c>
      <c r="S5" s="51" t="s">
        <v>53</v>
      </c>
      <c r="T5" s="51" t="s">
        <v>53</v>
      </c>
      <c r="U5" s="51" t="s">
        <v>47</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c r="BW5" s="55"/>
    </row>
    <row r="6" spans="1:80" s="56" customFormat="1" ht="76.5" customHeight="1" x14ac:dyDescent="0.25">
      <c r="A6" s="9">
        <v>2021</v>
      </c>
      <c r="B6" s="10" t="s">
        <v>84</v>
      </c>
      <c r="C6" s="10" t="s">
        <v>665</v>
      </c>
      <c r="D6" s="10">
        <v>138084</v>
      </c>
      <c r="E6" s="10"/>
      <c r="F6" s="10">
        <v>138084</v>
      </c>
      <c r="G6" s="10">
        <v>138084</v>
      </c>
      <c r="H6" s="10"/>
      <c r="I6" s="11">
        <v>140084</v>
      </c>
      <c r="J6" s="10">
        <v>0</v>
      </c>
      <c r="K6" s="10" t="s">
        <v>57</v>
      </c>
      <c r="L6" s="11">
        <v>18425</v>
      </c>
      <c r="M6" s="10" t="s">
        <v>48</v>
      </c>
      <c r="N6" s="10" t="s">
        <v>47</v>
      </c>
      <c r="O6" s="10" t="s">
        <v>47</v>
      </c>
      <c r="P6" s="10" t="s">
        <v>47</v>
      </c>
      <c r="Q6" s="10" t="s">
        <v>47</v>
      </c>
      <c r="R6" s="12"/>
      <c r="S6" s="53" t="s">
        <v>53</v>
      </c>
      <c r="T6" s="53" t="s">
        <v>53</v>
      </c>
      <c r="U6" s="53" t="s">
        <v>47</v>
      </c>
      <c r="V6" s="53" t="s">
        <v>53</v>
      </c>
      <c r="W6" s="53" t="s">
        <v>53</v>
      </c>
      <c r="X6" s="53" t="s">
        <v>53</v>
      </c>
      <c r="Y6" s="53" t="s">
        <v>53</v>
      </c>
      <c r="Z6" s="53" t="s">
        <v>53</v>
      </c>
      <c r="AA6" s="53" t="s">
        <v>53</v>
      </c>
      <c r="AB6" s="53" t="s">
        <v>53</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4" t="s">
        <v>666</v>
      </c>
      <c r="BW6" s="55"/>
      <c r="BX6" s="55"/>
    </row>
    <row r="7" spans="1:80" s="56" customFormat="1" ht="30" x14ac:dyDescent="0.25">
      <c r="A7" s="9">
        <v>2021</v>
      </c>
      <c r="B7" s="10" t="s">
        <v>68</v>
      </c>
      <c r="C7" s="10" t="s">
        <v>145</v>
      </c>
      <c r="D7" s="11">
        <v>138799.78</v>
      </c>
      <c r="E7" s="10"/>
      <c r="F7" s="11"/>
      <c r="G7" s="11">
        <v>138799.78</v>
      </c>
      <c r="H7" s="10"/>
      <c r="I7" s="11"/>
      <c r="J7" s="10">
        <v>0</v>
      </c>
      <c r="K7" s="10" t="s">
        <v>53</v>
      </c>
      <c r="L7" s="11">
        <v>18929.28</v>
      </c>
      <c r="M7" s="10" t="s">
        <v>48</v>
      </c>
      <c r="N7" s="10" t="s">
        <v>47</v>
      </c>
      <c r="O7" s="10" t="s">
        <v>47</v>
      </c>
      <c r="P7" s="10" t="s">
        <v>47</v>
      </c>
      <c r="Q7" s="10" t="s">
        <v>47</v>
      </c>
      <c r="R7" s="12"/>
      <c r="S7" s="53" t="s">
        <v>53</v>
      </c>
      <c r="T7" s="53" t="s">
        <v>53</v>
      </c>
      <c r="U7" s="53" t="s">
        <v>47</v>
      </c>
      <c r="V7" s="53" t="s">
        <v>53</v>
      </c>
      <c r="W7" s="53" t="s">
        <v>53</v>
      </c>
      <c r="X7" s="53" t="s">
        <v>53</v>
      </c>
      <c r="Y7" s="53" t="s">
        <v>53</v>
      </c>
      <c r="Z7" s="53" t="s">
        <v>53</v>
      </c>
      <c r="AA7" s="53" t="s">
        <v>53</v>
      </c>
      <c r="AB7" s="53" t="s">
        <v>53</v>
      </c>
      <c r="AC7" s="53" t="s">
        <v>53</v>
      </c>
      <c r="AD7" s="53" t="s">
        <v>53</v>
      </c>
      <c r="AE7" s="53" t="s">
        <v>53</v>
      </c>
      <c r="AF7" s="53" t="s">
        <v>53</v>
      </c>
      <c r="AG7" s="53" t="s">
        <v>53</v>
      </c>
      <c r="AH7" s="53" t="s">
        <v>53</v>
      </c>
      <c r="AI7" s="53" t="s">
        <v>53</v>
      </c>
      <c r="AJ7" s="53" t="s">
        <v>53</v>
      </c>
      <c r="AK7" s="53" t="s">
        <v>53</v>
      </c>
      <c r="AL7" s="53" t="s">
        <v>53</v>
      </c>
      <c r="AM7" s="53" t="s">
        <v>53</v>
      </c>
      <c r="AN7" s="53" t="s">
        <v>53</v>
      </c>
      <c r="AO7" s="53" t="s">
        <v>53</v>
      </c>
      <c r="AP7" s="53" t="s">
        <v>53</v>
      </c>
      <c r="AQ7" s="53" t="s">
        <v>53</v>
      </c>
      <c r="AR7" s="53" t="s">
        <v>53</v>
      </c>
      <c r="AS7" s="53" t="s">
        <v>53</v>
      </c>
      <c r="AT7" s="53" t="s">
        <v>53</v>
      </c>
      <c r="AU7" s="53" t="s">
        <v>53</v>
      </c>
      <c r="AV7" s="53" t="s">
        <v>53</v>
      </c>
      <c r="AW7" s="53" t="s">
        <v>53</v>
      </c>
      <c r="AX7" s="53" t="s">
        <v>53</v>
      </c>
      <c r="AY7" s="53" t="s">
        <v>53</v>
      </c>
      <c r="AZ7" s="53" t="s">
        <v>53</v>
      </c>
      <c r="BA7" s="53" t="s">
        <v>53</v>
      </c>
      <c r="BB7" s="53" t="s">
        <v>53</v>
      </c>
      <c r="BC7" s="53" t="s">
        <v>53</v>
      </c>
      <c r="BD7" s="53" t="s">
        <v>53</v>
      </c>
      <c r="BE7" s="53" t="s">
        <v>53</v>
      </c>
      <c r="BF7" s="53" t="s">
        <v>53</v>
      </c>
      <c r="BG7" s="53" t="s">
        <v>53</v>
      </c>
      <c r="BH7" s="53" t="s">
        <v>53</v>
      </c>
      <c r="BI7" s="53" t="s">
        <v>53</v>
      </c>
      <c r="BJ7" s="53" t="s">
        <v>53</v>
      </c>
      <c r="BK7" s="53" t="s">
        <v>47</v>
      </c>
      <c r="BL7" s="53" t="s">
        <v>53</v>
      </c>
      <c r="BM7" s="53" t="s">
        <v>53</v>
      </c>
      <c r="BN7" s="53" t="s">
        <v>53</v>
      </c>
      <c r="BO7" s="53" t="s">
        <v>53</v>
      </c>
      <c r="BP7" s="53" t="s">
        <v>53</v>
      </c>
      <c r="BQ7" s="53" t="s">
        <v>53</v>
      </c>
      <c r="BR7" s="53" t="s">
        <v>53</v>
      </c>
      <c r="BS7" s="53" t="s">
        <v>53</v>
      </c>
      <c r="BT7" s="53" t="s">
        <v>53</v>
      </c>
      <c r="BU7" s="53" t="s">
        <v>53</v>
      </c>
      <c r="BV7" s="53"/>
      <c r="BW7" s="55"/>
    </row>
    <row r="8" spans="1:80" s="56" customFormat="1" ht="60" x14ac:dyDescent="0.25">
      <c r="A8" s="9">
        <v>2021</v>
      </c>
      <c r="B8" s="10" t="s">
        <v>163</v>
      </c>
      <c r="C8" s="10" t="s">
        <v>548</v>
      </c>
      <c r="D8" s="11">
        <v>160349</v>
      </c>
      <c r="E8" s="10">
        <v>20</v>
      </c>
      <c r="F8" s="11">
        <v>165884</v>
      </c>
      <c r="G8" s="11">
        <v>165884</v>
      </c>
      <c r="H8" s="10">
        <v>20</v>
      </c>
      <c r="I8" s="11">
        <v>170944</v>
      </c>
      <c r="J8" s="10"/>
      <c r="K8" s="10"/>
      <c r="L8" s="11">
        <v>34697</v>
      </c>
      <c r="M8" s="10" t="s">
        <v>48</v>
      </c>
      <c r="N8" s="10" t="s">
        <v>47</v>
      </c>
      <c r="O8" s="10" t="s">
        <v>47</v>
      </c>
      <c r="P8" s="10" t="s">
        <v>47</v>
      </c>
      <c r="Q8" s="10" t="s">
        <v>47</v>
      </c>
      <c r="R8" s="56" t="s">
        <v>541</v>
      </c>
      <c r="S8" s="53" t="s">
        <v>53</v>
      </c>
      <c r="T8" s="53" t="s">
        <v>53</v>
      </c>
      <c r="U8" s="53" t="s">
        <v>47</v>
      </c>
      <c r="V8" s="53" t="s">
        <v>53</v>
      </c>
      <c r="W8" s="53" t="s">
        <v>53</v>
      </c>
      <c r="X8" s="53" t="s">
        <v>53</v>
      </c>
      <c r="Y8" s="53" t="s">
        <v>53</v>
      </c>
      <c r="Z8" s="53" t="s">
        <v>53</v>
      </c>
      <c r="AA8" s="53" t="s">
        <v>53</v>
      </c>
      <c r="AB8" s="53" t="s">
        <v>53</v>
      </c>
      <c r="AC8" s="53" t="s">
        <v>53</v>
      </c>
      <c r="AD8" s="53" t="s">
        <v>53</v>
      </c>
      <c r="AE8" s="53" t="s">
        <v>53</v>
      </c>
      <c r="AF8" s="53" t="s">
        <v>53</v>
      </c>
      <c r="AG8" s="53" t="s">
        <v>53</v>
      </c>
      <c r="AH8" s="53" t="s">
        <v>53</v>
      </c>
      <c r="AI8" s="53" t="s">
        <v>53</v>
      </c>
      <c r="AJ8" s="53" t="s">
        <v>53</v>
      </c>
      <c r="AK8" s="53" t="s">
        <v>53</v>
      </c>
      <c r="AL8" s="53" t="s">
        <v>53</v>
      </c>
      <c r="AM8" s="53" t="s">
        <v>53</v>
      </c>
      <c r="AN8" s="53" t="s">
        <v>53</v>
      </c>
      <c r="AO8" s="53" t="s">
        <v>53</v>
      </c>
      <c r="AP8" s="53" t="s">
        <v>53</v>
      </c>
      <c r="AQ8" s="53" t="s">
        <v>53</v>
      </c>
      <c r="AR8" s="53" t="s">
        <v>53</v>
      </c>
      <c r="AS8" s="53" t="s">
        <v>53</v>
      </c>
      <c r="AT8" s="53" t="s">
        <v>53</v>
      </c>
      <c r="AU8" s="53" t="s">
        <v>53</v>
      </c>
      <c r="AV8" s="53" t="s">
        <v>53</v>
      </c>
      <c r="AW8" s="53" t="s">
        <v>53</v>
      </c>
      <c r="AX8" s="53" t="s">
        <v>53</v>
      </c>
      <c r="AY8" s="53" t="s">
        <v>53</v>
      </c>
      <c r="AZ8" s="53" t="s">
        <v>53</v>
      </c>
      <c r="BA8" s="53" t="s">
        <v>53</v>
      </c>
      <c r="BB8" s="53" t="s">
        <v>53</v>
      </c>
      <c r="BC8" s="53" t="s">
        <v>53</v>
      </c>
      <c r="BD8" s="53" t="s">
        <v>53</v>
      </c>
      <c r="BE8" s="53" t="s">
        <v>53</v>
      </c>
      <c r="BF8" s="53" t="s">
        <v>53</v>
      </c>
      <c r="BG8" s="53" t="s">
        <v>53</v>
      </c>
      <c r="BH8" s="53" t="s">
        <v>53</v>
      </c>
      <c r="BI8" s="53" t="s">
        <v>53</v>
      </c>
      <c r="BJ8" s="53" t="s">
        <v>53</v>
      </c>
      <c r="BK8" s="53" t="s">
        <v>53</v>
      </c>
      <c r="BL8" s="53" t="s">
        <v>53</v>
      </c>
      <c r="BM8" s="53" t="s">
        <v>53</v>
      </c>
      <c r="BN8" s="53" t="s">
        <v>53</v>
      </c>
      <c r="BO8" s="53" t="s">
        <v>53</v>
      </c>
      <c r="BP8" s="53" t="s">
        <v>53</v>
      </c>
      <c r="BQ8" s="53" t="s">
        <v>53</v>
      </c>
      <c r="BR8" s="53" t="s">
        <v>53</v>
      </c>
      <c r="BS8" s="53" t="s">
        <v>53</v>
      </c>
      <c r="BT8" s="53" t="s">
        <v>53</v>
      </c>
      <c r="BU8" s="53" t="s">
        <v>53</v>
      </c>
      <c r="BV8" s="54" t="s">
        <v>549</v>
      </c>
    </row>
    <row r="9" spans="1:80" s="56" customFormat="1" ht="30" x14ac:dyDescent="0.25">
      <c r="A9" s="9">
        <v>2021</v>
      </c>
      <c r="B9" s="10" t="s">
        <v>684</v>
      </c>
      <c r="C9" s="10" t="s">
        <v>422</v>
      </c>
      <c r="D9" s="11">
        <v>200644</v>
      </c>
      <c r="E9" s="10">
        <v>20</v>
      </c>
      <c r="F9" s="11">
        <v>221357</v>
      </c>
      <c r="G9" s="11">
        <v>204167</v>
      </c>
      <c r="H9" s="10">
        <v>20</v>
      </c>
      <c r="I9" s="11">
        <v>224880</v>
      </c>
      <c r="J9" s="10">
        <v>3</v>
      </c>
      <c r="K9" s="10" t="s">
        <v>53</v>
      </c>
      <c r="L9" s="11">
        <v>19618</v>
      </c>
      <c r="M9" s="10" t="s">
        <v>48</v>
      </c>
      <c r="N9" s="10" t="s">
        <v>47</v>
      </c>
      <c r="O9" s="10" t="s">
        <v>47</v>
      </c>
      <c r="P9" s="10" t="s">
        <v>47</v>
      </c>
      <c r="Q9" s="10" t="s">
        <v>47</v>
      </c>
      <c r="R9" s="12" t="s">
        <v>677</v>
      </c>
      <c r="S9" s="53" t="s">
        <v>53</v>
      </c>
      <c r="T9" s="53" t="s">
        <v>53</v>
      </c>
      <c r="U9" s="53" t="s">
        <v>47</v>
      </c>
      <c r="V9" s="53" t="s">
        <v>53</v>
      </c>
      <c r="W9" s="53" t="s">
        <v>53</v>
      </c>
      <c r="X9" s="53" t="s">
        <v>53</v>
      </c>
      <c r="Y9" s="53" t="s">
        <v>53</v>
      </c>
      <c r="Z9" s="53" t="s">
        <v>53</v>
      </c>
      <c r="AA9" s="53" t="s">
        <v>53</v>
      </c>
      <c r="AB9" s="53" t="s">
        <v>53</v>
      </c>
      <c r="AC9" s="53" t="s">
        <v>53</v>
      </c>
      <c r="AD9" s="53" t="s">
        <v>53</v>
      </c>
      <c r="AE9" s="53" t="s">
        <v>53</v>
      </c>
      <c r="AF9" s="53" t="s">
        <v>53</v>
      </c>
      <c r="AG9" s="53" t="s">
        <v>53</v>
      </c>
      <c r="AH9" s="53" t="s">
        <v>53</v>
      </c>
      <c r="AI9" s="53" t="s">
        <v>53</v>
      </c>
      <c r="AJ9" s="53" t="s">
        <v>53</v>
      </c>
      <c r="AK9" s="53" t="s">
        <v>53</v>
      </c>
      <c r="AL9" s="53" t="s">
        <v>53</v>
      </c>
      <c r="AM9" s="53" t="s">
        <v>53</v>
      </c>
      <c r="AN9" s="53" t="s">
        <v>53</v>
      </c>
      <c r="AO9" s="53" t="s">
        <v>53</v>
      </c>
      <c r="AP9" s="53" t="s">
        <v>53</v>
      </c>
      <c r="AQ9" s="53" t="s">
        <v>53</v>
      </c>
      <c r="AR9" s="53" t="s">
        <v>53</v>
      </c>
      <c r="AS9" s="53" t="s">
        <v>53</v>
      </c>
      <c r="AT9" s="53" t="s">
        <v>53</v>
      </c>
      <c r="AU9" s="53" t="s">
        <v>53</v>
      </c>
      <c r="AV9" s="53" t="s">
        <v>53</v>
      </c>
      <c r="AW9" s="53" t="s">
        <v>53</v>
      </c>
      <c r="AX9" s="53" t="s">
        <v>53</v>
      </c>
      <c r="AY9" s="53" t="s">
        <v>53</v>
      </c>
      <c r="AZ9" s="53" t="s">
        <v>53</v>
      </c>
      <c r="BA9" s="53" t="s">
        <v>53</v>
      </c>
      <c r="BB9" s="53" t="s">
        <v>53</v>
      </c>
      <c r="BC9" s="53" t="s">
        <v>53</v>
      </c>
      <c r="BD9" s="53" t="s">
        <v>53</v>
      </c>
      <c r="BE9" s="53" t="s">
        <v>53</v>
      </c>
      <c r="BF9" s="53" t="s">
        <v>53</v>
      </c>
      <c r="BG9" s="53" t="s">
        <v>53</v>
      </c>
      <c r="BH9" s="53" t="s">
        <v>53</v>
      </c>
      <c r="BI9" s="53" t="s">
        <v>53</v>
      </c>
      <c r="BJ9" s="53" t="s">
        <v>53</v>
      </c>
      <c r="BK9" s="53" t="s">
        <v>53</v>
      </c>
      <c r="BL9" s="53" t="s">
        <v>53</v>
      </c>
      <c r="BM9" s="53" t="s">
        <v>53</v>
      </c>
      <c r="BN9" s="53" t="s">
        <v>53</v>
      </c>
      <c r="BO9" s="53" t="s">
        <v>53</v>
      </c>
      <c r="BP9" s="53" t="s">
        <v>53</v>
      </c>
      <c r="BQ9" s="53" t="s">
        <v>53</v>
      </c>
      <c r="BR9" s="53" t="s">
        <v>53</v>
      </c>
      <c r="BS9" s="53" t="s">
        <v>53</v>
      </c>
      <c r="BT9" s="53" t="s">
        <v>53</v>
      </c>
      <c r="BU9" s="53" t="s">
        <v>53</v>
      </c>
      <c r="BV9" s="54"/>
      <c r="BW9" s="55"/>
      <c r="BX9" s="55"/>
      <c r="BY9" s="55"/>
    </row>
    <row r="10" spans="1:80" s="56" customFormat="1" ht="30" x14ac:dyDescent="0.25">
      <c r="A10" s="9">
        <v>2021</v>
      </c>
      <c r="B10" s="10" t="s">
        <v>124</v>
      </c>
      <c r="C10" s="10" t="s">
        <v>130</v>
      </c>
      <c r="D10" s="11">
        <v>155501</v>
      </c>
      <c r="E10" s="10" t="s">
        <v>348</v>
      </c>
      <c r="F10" s="11">
        <v>155501</v>
      </c>
      <c r="G10" s="11">
        <v>155501</v>
      </c>
      <c r="H10" s="10" t="s">
        <v>348</v>
      </c>
      <c r="I10" s="11">
        <v>159001</v>
      </c>
      <c r="J10" s="10">
        <v>1</v>
      </c>
      <c r="K10" s="10" t="s">
        <v>53</v>
      </c>
      <c r="L10" s="11">
        <v>17247</v>
      </c>
      <c r="M10" s="10" t="s">
        <v>48</v>
      </c>
      <c r="N10" s="10" t="s">
        <v>47</v>
      </c>
      <c r="O10" s="10" t="s">
        <v>47</v>
      </c>
      <c r="P10" s="10" t="s">
        <v>47</v>
      </c>
      <c r="Q10" s="10" t="s">
        <v>47</v>
      </c>
      <c r="R10" s="12"/>
      <c r="S10" s="53" t="s">
        <v>53</v>
      </c>
      <c r="T10" s="53" t="s">
        <v>47</v>
      </c>
      <c r="U10" s="53" t="s">
        <v>47</v>
      </c>
      <c r="V10" s="53" t="s">
        <v>53</v>
      </c>
      <c r="W10" s="53" t="s">
        <v>53</v>
      </c>
      <c r="X10" s="53" t="s">
        <v>53</v>
      </c>
      <c r="Y10" s="53" t="s">
        <v>53</v>
      </c>
      <c r="Z10" s="53" t="s">
        <v>53</v>
      </c>
      <c r="AA10" s="53" t="s">
        <v>53</v>
      </c>
      <c r="AB10" s="53" t="s">
        <v>53</v>
      </c>
      <c r="AC10" s="53" t="s">
        <v>53</v>
      </c>
      <c r="AD10" s="53" t="s">
        <v>53</v>
      </c>
      <c r="AE10" s="53" t="s">
        <v>53</v>
      </c>
      <c r="AF10" s="53" t="s">
        <v>53</v>
      </c>
      <c r="AG10" s="53" t="s">
        <v>53</v>
      </c>
      <c r="AH10" s="53" t="s">
        <v>53</v>
      </c>
      <c r="AI10" s="53" t="s">
        <v>53</v>
      </c>
      <c r="AJ10" s="53" t="s">
        <v>53</v>
      </c>
      <c r="AK10" s="53" t="s">
        <v>53</v>
      </c>
      <c r="AL10" s="53" t="s">
        <v>53</v>
      </c>
      <c r="AM10" s="53" t="s">
        <v>53</v>
      </c>
      <c r="AN10" s="53" t="s">
        <v>53</v>
      </c>
      <c r="AO10" s="53" t="s">
        <v>53</v>
      </c>
      <c r="AP10" s="53" t="s">
        <v>53</v>
      </c>
      <c r="AQ10" s="53" t="s">
        <v>53</v>
      </c>
      <c r="AR10" s="53" t="s">
        <v>53</v>
      </c>
      <c r="AS10" s="53" t="s">
        <v>53</v>
      </c>
      <c r="AT10" s="53" t="s">
        <v>53</v>
      </c>
      <c r="AU10" s="53" t="s">
        <v>53</v>
      </c>
      <c r="AV10" s="53" t="s">
        <v>53</v>
      </c>
      <c r="AW10" s="53" t="s">
        <v>53</v>
      </c>
      <c r="AX10" s="53" t="s">
        <v>53</v>
      </c>
      <c r="AY10" s="53" t="s">
        <v>53</v>
      </c>
      <c r="AZ10" s="53" t="s">
        <v>53</v>
      </c>
      <c r="BA10" s="53" t="s">
        <v>53</v>
      </c>
      <c r="BB10" s="53" t="s">
        <v>53</v>
      </c>
      <c r="BC10" s="53" t="s">
        <v>53</v>
      </c>
      <c r="BD10" s="53" t="s">
        <v>53</v>
      </c>
      <c r="BE10" s="53" t="s">
        <v>53</v>
      </c>
      <c r="BF10" s="53" t="s">
        <v>53</v>
      </c>
      <c r="BG10" s="53" t="s">
        <v>53</v>
      </c>
      <c r="BH10" s="53" t="s">
        <v>53</v>
      </c>
      <c r="BI10" s="53" t="s">
        <v>53</v>
      </c>
      <c r="BJ10" s="53" t="s">
        <v>53</v>
      </c>
      <c r="BK10" s="53" t="s">
        <v>53</v>
      </c>
      <c r="BL10" s="53" t="s">
        <v>53</v>
      </c>
      <c r="BM10" s="53" t="s">
        <v>53</v>
      </c>
      <c r="BN10" s="53" t="s">
        <v>53</v>
      </c>
      <c r="BO10" s="53" t="s">
        <v>53</v>
      </c>
      <c r="BP10" s="53" t="s">
        <v>53</v>
      </c>
      <c r="BQ10" s="53" t="s">
        <v>53</v>
      </c>
      <c r="BR10" s="53" t="s">
        <v>53</v>
      </c>
      <c r="BS10" s="53" t="s">
        <v>53</v>
      </c>
      <c r="BT10" s="53" t="s">
        <v>53</v>
      </c>
      <c r="BU10" s="53" t="s">
        <v>47</v>
      </c>
      <c r="BV10" s="54"/>
      <c r="BW10" s="55"/>
      <c r="BX10" s="55"/>
    </row>
    <row r="11" spans="1:80" s="56" customFormat="1" ht="30" x14ac:dyDescent="0.25">
      <c r="A11" s="9">
        <v>2021</v>
      </c>
      <c r="B11" s="10" t="s">
        <v>424</v>
      </c>
      <c r="C11" s="10" t="s">
        <v>429</v>
      </c>
      <c r="D11" s="11">
        <v>157368</v>
      </c>
      <c r="E11" s="10"/>
      <c r="F11" s="11">
        <v>157368</v>
      </c>
      <c r="G11" s="11">
        <v>157368</v>
      </c>
      <c r="H11" s="10"/>
      <c r="I11" s="11">
        <v>157368</v>
      </c>
      <c r="J11" s="10"/>
      <c r="K11" s="10" t="s">
        <v>47</v>
      </c>
      <c r="L11" s="11">
        <v>56040</v>
      </c>
      <c r="M11" s="10" t="s">
        <v>48</v>
      </c>
      <c r="N11" s="10" t="s">
        <v>47</v>
      </c>
      <c r="O11" s="10" t="s">
        <v>47</v>
      </c>
      <c r="P11" s="10" t="s">
        <v>47</v>
      </c>
      <c r="Q11" s="10" t="s">
        <v>47</v>
      </c>
      <c r="R11" s="12"/>
      <c r="S11" s="53" t="s">
        <v>53</v>
      </c>
      <c r="T11" s="53" t="s">
        <v>53</v>
      </c>
      <c r="U11" s="53" t="s">
        <v>47</v>
      </c>
      <c r="V11" s="53" t="s">
        <v>53</v>
      </c>
      <c r="W11" s="53" t="s">
        <v>53</v>
      </c>
      <c r="X11" s="53" t="s">
        <v>53</v>
      </c>
      <c r="Y11" s="53" t="s">
        <v>53</v>
      </c>
      <c r="Z11" s="53" t="s">
        <v>53</v>
      </c>
      <c r="AA11" s="53" t="s">
        <v>53</v>
      </c>
      <c r="AB11" s="53" t="s">
        <v>53</v>
      </c>
      <c r="AC11" s="53" t="s">
        <v>53</v>
      </c>
      <c r="AD11" s="53" t="s">
        <v>53</v>
      </c>
      <c r="AE11" s="53" t="s">
        <v>53</v>
      </c>
      <c r="AF11" s="53" t="s">
        <v>53</v>
      </c>
      <c r="AG11" s="53" t="s">
        <v>53</v>
      </c>
      <c r="AH11" s="53" t="s">
        <v>53</v>
      </c>
      <c r="AI11" s="53" t="s">
        <v>53</v>
      </c>
      <c r="AJ11" s="53" t="s">
        <v>53</v>
      </c>
      <c r="AK11" s="53" t="s">
        <v>53</v>
      </c>
      <c r="AL11" s="53" t="s">
        <v>53</v>
      </c>
      <c r="AM11" s="53" t="s">
        <v>53</v>
      </c>
      <c r="AN11" s="53" t="s">
        <v>53</v>
      </c>
      <c r="AO11" s="53" t="s">
        <v>53</v>
      </c>
      <c r="AP11" s="53" t="s">
        <v>53</v>
      </c>
      <c r="AQ11" s="53" t="s">
        <v>53</v>
      </c>
      <c r="AR11" s="53" t="s">
        <v>53</v>
      </c>
      <c r="AS11" s="53" t="s">
        <v>53</v>
      </c>
      <c r="AT11" s="53" t="s">
        <v>53</v>
      </c>
      <c r="AU11" s="53" t="s">
        <v>53</v>
      </c>
      <c r="AV11" s="53" t="s">
        <v>53</v>
      </c>
      <c r="AW11" s="53" t="s">
        <v>53</v>
      </c>
      <c r="AX11" s="53" t="s">
        <v>53</v>
      </c>
      <c r="AY11" s="53" t="s">
        <v>53</v>
      </c>
      <c r="AZ11" s="53" t="s">
        <v>53</v>
      </c>
      <c r="BA11" s="53" t="s">
        <v>53</v>
      </c>
      <c r="BB11" s="53" t="s">
        <v>53</v>
      </c>
      <c r="BC11" s="53" t="s">
        <v>53</v>
      </c>
      <c r="BD11" s="53" t="s">
        <v>53</v>
      </c>
      <c r="BE11" s="53" t="s">
        <v>53</v>
      </c>
      <c r="BF11" s="53" t="s">
        <v>53</v>
      </c>
      <c r="BG11" s="53" t="s">
        <v>53</v>
      </c>
      <c r="BH11" s="53" t="s">
        <v>53</v>
      </c>
      <c r="BI11" s="53" t="s">
        <v>53</v>
      </c>
      <c r="BJ11" s="53" t="s">
        <v>53</v>
      </c>
      <c r="BK11" s="53" t="s">
        <v>53</v>
      </c>
      <c r="BL11" s="53" t="s">
        <v>53</v>
      </c>
      <c r="BM11" s="53" t="s">
        <v>53</v>
      </c>
      <c r="BN11" s="53" t="s">
        <v>53</v>
      </c>
      <c r="BO11" s="53" t="s">
        <v>53</v>
      </c>
      <c r="BP11" s="53" t="s">
        <v>53</v>
      </c>
      <c r="BQ11" s="53" t="s">
        <v>53</v>
      </c>
      <c r="BR11" s="53" t="s">
        <v>53</v>
      </c>
      <c r="BS11" s="53" t="s">
        <v>53</v>
      </c>
      <c r="BT11" s="53" t="s">
        <v>53</v>
      </c>
      <c r="BU11" s="53" t="s">
        <v>53</v>
      </c>
      <c r="BV11" s="54" t="s">
        <v>63</v>
      </c>
    </row>
    <row r="12" spans="1:80" s="56" customFormat="1" ht="45" x14ac:dyDescent="0.25">
      <c r="A12" s="9">
        <v>2021</v>
      </c>
      <c r="B12" s="10" t="s">
        <v>148</v>
      </c>
      <c r="C12" s="10" t="s">
        <v>690</v>
      </c>
      <c r="D12" s="11">
        <v>181107</v>
      </c>
      <c r="E12" s="10">
        <v>7</v>
      </c>
      <c r="F12" s="11"/>
      <c r="G12" s="11">
        <v>181107</v>
      </c>
      <c r="H12" s="10"/>
      <c r="I12" s="11"/>
      <c r="J12" s="10">
        <v>0</v>
      </c>
      <c r="K12" s="10" t="s">
        <v>53</v>
      </c>
      <c r="L12" s="11">
        <v>41555.879999999997</v>
      </c>
      <c r="M12" s="10" t="s">
        <v>48</v>
      </c>
      <c r="N12" s="10" t="s">
        <v>47</v>
      </c>
      <c r="O12" s="10" t="s">
        <v>47</v>
      </c>
      <c r="P12" s="10" t="s">
        <v>47</v>
      </c>
      <c r="Q12" s="10" t="s">
        <v>47</v>
      </c>
      <c r="S12" s="53" t="s">
        <v>53</v>
      </c>
      <c r="T12" s="53" t="s">
        <v>53</v>
      </c>
      <c r="U12" s="53" t="s">
        <v>47</v>
      </c>
      <c r="V12" s="53" t="s">
        <v>53</v>
      </c>
      <c r="W12" s="53" t="s">
        <v>53</v>
      </c>
      <c r="X12" s="53" t="s">
        <v>53</v>
      </c>
      <c r="Y12" s="53" t="s">
        <v>53</v>
      </c>
      <c r="Z12" s="53" t="s">
        <v>53</v>
      </c>
      <c r="AA12" s="53" t="s">
        <v>53</v>
      </c>
      <c r="AB12" s="53" t="s">
        <v>53</v>
      </c>
      <c r="AC12" s="53" t="s">
        <v>53</v>
      </c>
      <c r="AD12" s="53" t="s">
        <v>47</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53</v>
      </c>
      <c r="AZ12" s="53" t="s">
        <v>53</v>
      </c>
      <c r="BA12" s="53" t="s">
        <v>57</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47</v>
      </c>
      <c r="BV12" s="54" t="s">
        <v>437</v>
      </c>
      <c r="BW12" s="47"/>
    </row>
    <row r="13" spans="1:80" s="56" customFormat="1" ht="30" x14ac:dyDescent="0.25">
      <c r="A13" s="9">
        <v>2021</v>
      </c>
      <c r="B13" s="10" t="s">
        <v>478</v>
      </c>
      <c r="C13" s="56" t="s">
        <v>566</v>
      </c>
      <c r="D13" s="11">
        <v>170843</v>
      </c>
      <c r="E13" s="10">
        <v>5</v>
      </c>
      <c r="F13" s="11">
        <v>170843</v>
      </c>
      <c r="G13" s="11">
        <v>170843</v>
      </c>
      <c r="H13" s="10">
        <v>5</v>
      </c>
      <c r="I13" s="11">
        <f>+ROUND(G13*1.025,0)</f>
        <v>175114</v>
      </c>
      <c r="J13" s="10">
        <v>0</v>
      </c>
      <c r="K13" s="10" t="s">
        <v>53</v>
      </c>
      <c r="L13" s="11">
        <v>24587</v>
      </c>
      <c r="M13" s="10">
        <v>3</v>
      </c>
      <c r="N13" s="10" t="s">
        <v>47</v>
      </c>
      <c r="O13" s="10" t="s">
        <v>47</v>
      </c>
      <c r="P13" s="10" t="s">
        <v>47</v>
      </c>
      <c r="Q13" s="10" t="s">
        <v>47</v>
      </c>
      <c r="R13" s="12"/>
      <c r="S13" s="53" t="s">
        <v>53</v>
      </c>
      <c r="T13" s="53" t="s">
        <v>53</v>
      </c>
      <c r="U13" s="53" t="s">
        <v>47</v>
      </c>
      <c r="V13" s="53" t="s">
        <v>53</v>
      </c>
      <c r="W13" s="53" t="s">
        <v>53</v>
      </c>
      <c r="X13" s="53" t="s">
        <v>53</v>
      </c>
      <c r="Y13" s="53" t="s">
        <v>53</v>
      </c>
      <c r="Z13" s="53" t="s">
        <v>53</v>
      </c>
      <c r="AA13" s="53" t="s">
        <v>53</v>
      </c>
      <c r="AB13" s="53" t="s">
        <v>53</v>
      </c>
      <c r="AC13" s="53" t="s">
        <v>47</v>
      </c>
      <c r="AD13" s="53" t="s">
        <v>47</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53</v>
      </c>
      <c r="AT13" s="53" t="s">
        <v>53</v>
      </c>
      <c r="AU13" s="53" t="s">
        <v>53</v>
      </c>
      <c r="AV13" s="53" t="s">
        <v>53</v>
      </c>
      <c r="AW13" s="53" t="s">
        <v>53</v>
      </c>
      <c r="AX13" s="53" t="s">
        <v>53</v>
      </c>
      <c r="AY13" s="53" t="s">
        <v>53</v>
      </c>
      <c r="AZ13" s="53" t="s">
        <v>53</v>
      </c>
      <c r="BA13" s="53" t="s">
        <v>53</v>
      </c>
      <c r="BB13" s="53" t="s">
        <v>53</v>
      </c>
      <c r="BC13" s="53" t="s">
        <v>53</v>
      </c>
      <c r="BD13" s="53" t="s">
        <v>53</v>
      </c>
      <c r="BE13" s="53" t="s">
        <v>53</v>
      </c>
      <c r="BF13" s="53" t="s">
        <v>53</v>
      </c>
      <c r="BG13" s="53" t="s">
        <v>53</v>
      </c>
      <c r="BH13" s="53" t="s">
        <v>53</v>
      </c>
      <c r="BI13" s="53" t="s">
        <v>53</v>
      </c>
      <c r="BJ13" s="53" t="s">
        <v>47</v>
      </c>
      <c r="BK13" s="53" t="s">
        <v>53</v>
      </c>
      <c r="BL13" s="53" t="s">
        <v>53</v>
      </c>
      <c r="BM13" s="53" t="s">
        <v>53</v>
      </c>
      <c r="BN13" s="53" t="s">
        <v>53</v>
      </c>
      <c r="BO13" s="53" t="s">
        <v>53</v>
      </c>
      <c r="BP13" s="53" t="s">
        <v>53</v>
      </c>
      <c r="BQ13" s="53" t="s">
        <v>53</v>
      </c>
      <c r="BR13" s="53" t="s">
        <v>53</v>
      </c>
      <c r="BS13" s="53" t="s">
        <v>53</v>
      </c>
      <c r="BT13" s="53" t="s">
        <v>53</v>
      </c>
      <c r="BU13" s="53" t="s">
        <v>53</v>
      </c>
      <c r="BV13" s="53" t="s">
        <v>483</v>
      </c>
      <c r="BW13" s="55"/>
      <c r="BX13" s="55"/>
    </row>
    <row r="14" spans="1:80" s="56" customFormat="1" ht="30" x14ac:dyDescent="0.25">
      <c r="A14" s="9">
        <v>2021</v>
      </c>
      <c r="B14" s="10" t="s">
        <v>443</v>
      </c>
      <c r="C14" s="43" t="s">
        <v>574</v>
      </c>
      <c r="D14" s="11">
        <v>181376</v>
      </c>
      <c r="E14" s="10">
        <v>10</v>
      </c>
      <c r="F14" s="11">
        <v>181376</v>
      </c>
      <c r="G14" s="11">
        <v>181376</v>
      </c>
      <c r="H14" s="10">
        <v>10</v>
      </c>
      <c r="I14" s="11">
        <v>183656</v>
      </c>
      <c r="J14" s="10">
        <v>2</v>
      </c>
      <c r="K14" s="10" t="s">
        <v>53</v>
      </c>
      <c r="L14" s="11">
        <v>15238.8</v>
      </c>
      <c r="M14" s="10" t="s">
        <v>48</v>
      </c>
      <c r="N14" s="10" t="s">
        <v>47</v>
      </c>
      <c r="O14" s="10" t="s">
        <v>47</v>
      </c>
      <c r="P14" s="10" t="s">
        <v>47</v>
      </c>
      <c r="Q14" s="10" t="s">
        <v>47</v>
      </c>
      <c r="R14" s="12" t="s">
        <v>569</v>
      </c>
      <c r="S14" s="53" t="s">
        <v>53</v>
      </c>
      <c r="T14" s="53" t="s">
        <v>53</v>
      </c>
      <c r="U14" s="53" t="s">
        <v>47</v>
      </c>
      <c r="V14" s="53" t="s">
        <v>53</v>
      </c>
      <c r="W14" s="53" t="s">
        <v>53</v>
      </c>
      <c r="X14" s="53" t="s">
        <v>53</v>
      </c>
      <c r="Y14" s="53" t="s">
        <v>53</v>
      </c>
      <c r="Z14" s="53" t="s">
        <v>53</v>
      </c>
      <c r="AA14" s="53" t="s">
        <v>53</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4" t="s">
        <v>614</v>
      </c>
    </row>
    <row r="15" spans="1:80" s="56" customFormat="1" ht="30" x14ac:dyDescent="0.25">
      <c r="A15" s="9">
        <v>2021</v>
      </c>
      <c r="B15" s="10" t="s">
        <v>157</v>
      </c>
      <c r="C15" s="10" t="s">
        <v>162</v>
      </c>
      <c r="D15" s="11">
        <v>178683</v>
      </c>
      <c r="E15" s="10"/>
      <c r="F15" s="11">
        <v>178683</v>
      </c>
      <c r="G15" s="11">
        <v>178683</v>
      </c>
      <c r="H15" s="10"/>
      <c r="I15" s="11">
        <v>178683</v>
      </c>
      <c r="J15" s="10">
        <v>3</v>
      </c>
      <c r="K15" s="10" t="s">
        <v>47</v>
      </c>
      <c r="L15" s="11">
        <v>24961</v>
      </c>
      <c r="M15" s="10" t="s">
        <v>48</v>
      </c>
      <c r="N15" s="10" t="s">
        <v>47</v>
      </c>
      <c r="O15" s="10" t="s">
        <v>47</v>
      </c>
      <c r="P15" s="10" t="s">
        <v>47</v>
      </c>
      <c r="Q15" s="10" t="s">
        <v>47</v>
      </c>
      <c r="R15" s="12"/>
      <c r="S15" s="53" t="s">
        <v>53</v>
      </c>
      <c r="T15" s="53" t="s">
        <v>53</v>
      </c>
      <c r="U15" s="53" t="s">
        <v>47</v>
      </c>
      <c r="V15" s="53" t="s">
        <v>53</v>
      </c>
      <c r="W15" s="53" t="s">
        <v>53</v>
      </c>
      <c r="X15" s="53" t="s">
        <v>53</v>
      </c>
      <c r="Y15" s="53" t="s">
        <v>53</v>
      </c>
      <c r="Z15" s="53" t="s">
        <v>53</v>
      </c>
      <c r="AA15" s="53" t="s">
        <v>53</v>
      </c>
      <c r="AB15" s="53" t="s">
        <v>53</v>
      </c>
      <c r="AC15" s="53" t="s">
        <v>53</v>
      </c>
      <c r="AD15" s="53" t="s">
        <v>53</v>
      </c>
      <c r="AE15" s="53" t="s">
        <v>53</v>
      </c>
      <c r="AF15" s="53" t="s">
        <v>53</v>
      </c>
      <c r="AG15" s="53" t="s">
        <v>53</v>
      </c>
      <c r="AH15" s="53" t="s">
        <v>53</v>
      </c>
      <c r="AI15" s="53" t="s">
        <v>53</v>
      </c>
      <c r="AJ15" s="53" t="s">
        <v>53</v>
      </c>
      <c r="AK15" s="53" t="s">
        <v>53</v>
      </c>
      <c r="AL15" s="53" t="s">
        <v>53</v>
      </c>
      <c r="AM15" s="53" t="s">
        <v>53</v>
      </c>
      <c r="AN15" s="53" t="s">
        <v>53</v>
      </c>
      <c r="AO15" s="53" t="s">
        <v>53</v>
      </c>
      <c r="AP15" s="53" t="s">
        <v>53</v>
      </c>
      <c r="AQ15" s="53" t="s">
        <v>53</v>
      </c>
      <c r="AR15" s="53" t="s">
        <v>53</v>
      </c>
      <c r="AS15" s="53" t="s">
        <v>53</v>
      </c>
      <c r="AT15" s="53" t="s">
        <v>53</v>
      </c>
      <c r="AU15" s="53" t="s">
        <v>53</v>
      </c>
      <c r="AV15" s="53" t="s">
        <v>53</v>
      </c>
      <c r="AW15" s="53" t="s">
        <v>53</v>
      </c>
      <c r="AX15" s="53" t="s">
        <v>53</v>
      </c>
      <c r="AY15" s="53" t="s">
        <v>53</v>
      </c>
      <c r="AZ15" s="53" t="s">
        <v>53</v>
      </c>
      <c r="BA15" s="53" t="s">
        <v>53</v>
      </c>
      <c r="BB15" s="53" t="s">
        <v>53</v>
      </c>
      <c r="BC15" s="53" t="s">
        <v>53</v>
      </c>
      <c r="BD15" s="53" t="s">
        <v>53</v>
      </c>
      <c r="BE15" s="53" t="s">
        <v>53</v>
      </c>
      <c r="BF15" s="53" t="s">
        <v>53</v>
      </c>
      <c r="BG15" s="53" t="s">
        <v>53</v>
      </c>
      <c r="BH15" s="53" t="s">
        <v>53</v>
      </c>
      <c r="BI15" s="53" t="s">
        <v>53</v>
      </c>
      <c r="BJ15" s="53" t="s">
        <v>53</v>
      </c>
      <c r="BK15" s="53" t="s">
        <v>53</v>
      </c>
      <c r="BL15" s="53" t="s">
        <v>53</v>
      </c>
      <c r="BM15" s="53" t="s">
        <v>53</v>
      </c>
      <c r="BN15" s="53" t="s">
        <v>53</v>
      </c>
      <c r="BO15" s="53" t="s">
        <v>53</v>
      </c>
      <c r="BP15" s="53" t="s">
        <v>53</v>
      </c>
      <c r="BQ15" s="53" t="s">
        <v>53</v>
      </c>
      <c r="BR15" s="53" t="s">
        <v>53</v>
      </c>
      <c r="BS15" s="53" t="s">
        <v>53</v>
      </c>
      <c r="BT15" s="53" t="s">
        <v>53</v>
      </c>
      <c r="BU15" s="53" t="s">
        <v>53</v>
      </c>
      <c r="BV15" s="54"/>
      <c r="BW15" s="55"/>
    </row>
    <row r="16" spans="1:80" s="56" customFormat="1" x14ac:dyDescent="0.25">
      <c r="A16" s="9">
        <v>2020</v>
      </c>
      <c r="B16" s="10" t="s">
        <v>99</v>
      </c>
      <c r="C16" s="10" t="s">
        <v>353</v>
      </c>
      <c r="D16" s="11">
        <v>197240</v>
      </c>
      <c r="E16" s="10">
        <v>25</v>
      </c>
      <c r="F16" s="11">
        <f>D16+3700</f>
        <v>200940</v>
      </c>
      <c r="G16" s="11">
        <f>D16</f>
        <v>197240</v>
      </c>
      <c r="H16" s="10">
        <v>25</v>
      </c>
      <c r="I16" s="11">
        <f>F16+2500</f>
        <v>203440</v>
      </c>
      <c r="J16" s="10">
        <v>2</v>
      </c>
      <c r="K16" s="10" t="s">
        <v>47</v>
      </c>
      <c r="L16" s="11">
        <v>47364</v>
      </c>
      <c r="M16" s="10" t="s">
        <v>48</v>
      </c>
      <c r="N16" s="10" t="s">
        <v>47</v>
      </c>
      <c r="O16" s="10" t="s">
        <v>47</v>
      </c>
      <c r="P16" s="10" t="s">
        <v>47</v>
      </c>
      <c r="Q16" s="10" t="s">
        <v>47</v>
      </c>
      <c r="R16" s="57" t="s">
        <v>354</v>
      </c>
      <c r="S16" s="51" t="s">
        <v>57</v>
      </c>
      <c r="T16" s="51" t="s">
        <v>57</v>
      </c>
      <c r="U16" s="51" t="s">
        <v>57</v>
      </c>
      <c r="V16" s="51" t="s">
        <v>57</v>
      </c>
      <c r="W16" s="51" t="s">
        <v>57</v>
      </c>
      <c r="X16" s="51" t="s">
        <v>57</v>
      </c>
      <c r="Y16" s="51" t="s">
        <v>57</v>
      </c>
      <c r="Z16" s="51" t="s">
        <v>57</v>
      </c>
      <c r="AA16" s="51" t="s">
        <v>57</v>
      </c>
      <c r="AB16" s="51" t="s">
        <v>57</v>
      </c>
      <c r="AC16" s="51" t="s">
        <v>57</v>
      </c>
      <c r="AD16" s="51" t="s">
        <v>57</v>
      </c>
      <c r="AE16" s="51" t="s">
        <v>57</v>
      </c>
      <c r="AF16" s="51" t="s">
        <v>57</v>
      </c>
      <c r="AG16" s="51" t="s">
        <v>57</v>
      </c>
      <c r="AH16" s="51" t="s">
        <v>57</v>
      </c>
      <c r="AI16" s="51" t="s">
        <v>57</v>
      </c>
      <c r="AJ16" s="51" t="s">
        <v>57</v>
      </c>
      <c r="AK16" s="51" t="s">
        <v>57</v>
      </c>
      <c r="AL16" s="51" t="s">
        <v>57</v>
      </c>
      <c r="AM16" s="51" t="s">
        <v>57</v>
      </c>
      <c r="AN16" s="51" t="s">
        <v>57</v>
      </c>
      <c r="AO16" s="51" t="s">
        <v>57</v>
      </c>
      <c r="AP16" s="51" t="s">
        <v>57</v>
      </c>
      <c r="AQ16" s="51" t="s">
        <v>57</v>
      </c>
      <c r="AR16" s="51" t="s">
        <v>57</v>
      </c>
      <c r="AS16" s="51" t="s">
        <v>57</v>
      </c>
      <c r="AT16" s="51" t="s">
        <v>57</v>
      </c>
      <c r="AU16" s="51" t="s">
        <v>57</v>
      </c>
      <c r="AV16" s="51" t="s">
        <v>57</v>
      </c>
      <c r="AW16" s="51" t="s">
        <v>57</v>
      </c>
      <c r="AX16" s="51" t="s">
        <v>57</v>
      </c>
      <c r="AY16" s="51" t="s">
        <v>57</v>
      </c>
      <c r="AZ16" s="51" t="s">
        <v>57</v>
      </c>
      <c r="BA16" s="51" t="s">
        <v>57</v>
      </c>
      <c r="BB16" s="51" t="s">
        <v>57</v>
      </c>
      <c r="BC16" s="51" t="s">
        <v>57</v>
      </c>
      <c r="BD16" s="51" t="s">
        <v>57</v>
      </c>
      <c r="BE16" s="51" t="s">
        <v>57</v>
      </c>
      <c r="BF16" s="51" t="s">
        <v>57</v>
      </c>
      <c r="BG16" s="51" t="s">
        <v>57</v>
      </c>
      <c r="BH16" s="51" t="s">
        <v>57</v>
      </c>
      <c r="BI16" s="51" t="s">
        <v>57</v>
      </c>
      <c r="BJ16" s="51" t="s">
        <v>57</v>
      </c>
      <c r="BK16" s="51" t="s">
        <v>57</v>
      </c>
      <c r="BL16" s="51" t="s">
        <v>57</v>
      </c>
      <c r="BM16" s="51" t="s">
        <v>57</v>
      </c>
      <c r="BN16" s="51" t="s">
        <v>57</v>
      </c>
      <c r="BO16" s="51" t="s">
        <v>57</v>
      </c>
      <c r="BP16" s="51" t="s">
        <v>57</v>
      </c>
      <c r="BQ16" s="51" t="s">
        <v>57</v>
      </c>
      <c r="BR16" s="51" t="s">
        <v>57</v>
      </c>
      <c r="BS16" s="51" t="s">
        <v>57</v>
      </c>
      <c r="BT16" s="51" t="s">
        <v>57</v>
      </c>
      <c r="BU16" s="51" t="s">
        <v>57</v>
      </c>
      <c r="BV16" s="52"/>
      <c r="BW16" s="47"/>
      <c r="BX16" s="47"/>
      <c r="BY16" s="47"/>
      <c r="BZ16" s="47"/>
      <c r="CA16" s="47"/>
      <c r="CB16" s="47"/>
    </row>
    <row r="17" spans="1:76" s="56" customFormat="1" ht="30" x14ac:dyDescent="0.25">
      <c r="A17" s="9">
        <v>2021</v>
      </c>
      <c r="B17" s="10" t="s">
        <v>140</v>
      </c>
      <c r="C17" s="10" t="s">
        <v>618</v>
      </c>
      <c r="D17" s="11">
        <v>179868</v>
      </c>
      <c r="E17" s="10"/>
      <c r="F17" s="11">
        <v>179868</v>
      </c>
      <c r="G17" s="11">
        <v>179868</v>
      </c>
      <c r="H17" s="10"/>
      <c r="I17" s="11">
        <v>179868</v>
      </c>
      <c r="J17" s="10" t="s">
        <v>515</v>
      </c>
      <c r="K17" s="10"/>
      <c r="L17" s="11">
        <v>26140</v>
      </c>
      <c r="M17" s="10" t="s">
        <v>48</v>
      </c>
      <c r="N17" s="10" t="s">
        <v>47</v>
      </c>
      <c r="O17" s="10" t="s">
        <v>47</v>
      </c>
      <c r="P17" s="10" t="s">
        <v>47</v>
      </c>
      <c r="Q17" s="10" t="s">
        <v>47</v>
      </c>
      <c r="R17" s="57" t="s">
        <v>109</v>
      </c>
      <c r="S17" s="51" t="s">
        <v>47</v>
      </c>
      <c r="T17" s="51" t="s">
        <v>47</v>
      </c>
      <c r="U17" s="51" t="s">
        <v>47</v>
      </c>
      <c r="V17" s="51" t="s">
        <v>53</v>
      </c>
      <c r="W17" s="51" t="s">
        <v>53</v>
      </c>
      <c r="X17" s="51" t="s">
        <v>53</v>
      </c>
      <c r="Y17" s="51" t="s">
        <v>53</v>
      </c>
      <c r="Z17" s="51" t="s">
        <v>53</v>
      </c>
      <c r="AA17" s="51" t="s">
        <v>53</v>
      </c>
      <c r="AB17" s="51" t="s">
        <v>53</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53</v>
      </c>
      <c r="AT17" s="51" t="s">
        <v>53</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53</v>
      </c>
      <c r="BL17" s="51" t="s">
        <v>53</v>
      </c>
      <c r="BM17" s="51" t="s">
        <v>53</v>
      </c>
      <c r="BN17" s="51" t="s">
        <v>53</v>
      </c>
      <c r="BO17" s="51" t="s">
        <v>53</v>
      </c>
      <c r="BP17" s="51" t="s">
        <v>53</v>
      </c>
      <c r="BQ17" s="51" t="s">
        <v>53</v>
      </c>
      <c r="BR17" s="51" t="s">
        <v>53</v>
      </c>
      <c r="BS17" s="51" t="s">
        <v>53</v>
      </c>
      <c r="BT17" s="51" t="s">
        <v>53</v>
      </c>
      <c r="BU17" s="51" t="s">
        <v>53</v>
      </c>
      <c r="BV17" s="51"/>
      <c r="BW17" s="55"/>
      <c r="BX17" s="55"/>
    </row>
    <row r="18" spans="1:76" s="56" customFormat="1" ht="30" x14ac:dyDescent="0.25">
      <c r="A18" s="9">
        <v>2021</v>
      </c>
      <c r="B18" s="10" t="s">
        <v>141</v>
      </c>
      <c r="C18" s="56" t="s">
        <v>586</v>
      </c>
      <c r="D18" s="11">
        <v>197676</v>
      </c>
      <c r="E18" s="10"/>
      <c r="F18" s="11">
        <v>197676</v>
      </c>
      <c r="G18" s="11">
        <v>197676</v>
      </c>
      <c r="H18" s="10"/>
      <c r="I18" s="11">
        <v>197676</v>
      </c>
      <c r="J18" s="10">
        <v>0</v>
      </c>
      <c r="K18" s="10" t="s">
        <v>53</v>
      </c>
      <c r="L18" s="11">
        <v>26806</v>
      </c>
      <c r="M18" s="10" t="s">
        <v>57</v>
      </c>
      <c r="N18" s="10" t="s">
        <v>47</v>
      </c>
      <c r="O18" s="10" t="s">
        <v>47</v>
      </c>
      <c r="P18" s="10" t="s">
        <v>47</v>
      </c>
      <c r="Q18" s="10" t="s">
        <v>47</v>
      </c>
      <c r="R18" s="57" t="s">
        <v>383</v>
      </c>
      <c r="S18" s="53" t="s">
        <v>53</v>
      </c>
      <c r="T18" s="53" t="s">
        <v>53</v>
      </c>
      <c r="U18" s="53" t="s">
        <v>47</v>
      </c>
      <c r="V18" s="53" t="s">
        <v>53</v>
      </c>
      <c r="W18" s="53" t="s">
        <v>53</v>
      </c>
      <c r="X18" s="53" t="s">
        <v>53</v>
      </c>
      <c r="Y18" s="53" t="s">
        <v>53</v>
      </c>
      <c r="Z18" s="53" t="s">
        <v>53</v>
      </c>
      <c r="AA18" s="53" t="s">
        <v>53</v>
      </c>
      <c r="AB18" s="53" t="s">
        <v>53</v>
      </c>
      <c r="AC18" s="53" t="s">
        <v>53</v>
      </c>
      <c r="AD18" s="53" t="s">
        <v>53</v>
      </c>
      <c r="AE18" s="53" t="s">
        <v>53</v>
      </c>
      <c r="AF18" s="53" t="s">
        <v>53</v>
      </c>
      <c r="AG18" s="53" t="s">
        <v>53</v>
      </c>
      <c r="AH18" s="53" t="s">
        <v>53</v>
      </c>
      <c r="AI18" s="53" t="s">
        <v>53</v>
      </c>
      <c r="AJ18" s="53" t="s">
        <v>53</v>
      </c>
      <c r="AK18" s="53" t="s">
        <v>53</v>
      </c>
      <c r="AL18" s="53" t="s">
        <v>53</v>
      </c>
      <c r="AM18" s="53" t="s">
        <v>53</v>
      </c>
      <c r="AN18" s="53" t="s">
        <v>53</v>
      </c>
      <c r="AO18" s="53" t="s">
        <v>53</v>
      </c>
      <c r="AP18" s="53" t="s">
        <v>53</v>
      </c>
      <c r="AQ18" s="53" t="s">
        <v>53</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53</v>
      </c>
      <c r="BI18" s="53" t="s">
        <v>53</v>
      </c>
      <c r="BJ18" s="53" t="s">
        <v>53</v>
      </c>
      <c r="BK18" s="53" t="s">
        <v>53</v>
      </c>
      <c r="BL18" s="53" t="s">
        <v>53</v>
      </c>
      <c r="BM18" s="53" t="s">
        <v>53</v>
      </c>
      <c r="BN18" s="53" t="s">
        <v>53</v>
      </c>
      <c r="BO18" s="53" t="s">
        <v>53</v>
      </c>
      <c r="BP18" s="53" t="s">
        <v>53</v>
      </c>
      <c r="BQ18" s="53" t="s">
        <v>53</v>
      </c>
      <c r="BR18" s="53" t="s">
        <v>53</v>
      </c>
      <c r="BS18" s="53" t="s">
        <v>53</v>
      </c>
      <c r="BT18" s="53" t="s">
        <v>53</v>
      </c>
      <c r="BU18" s="53" t="s">
        <v>53</v>
      </c>
      <c r="BV18" s="54"/>
      <c r="BW18" s="55"/>
    </row>
    <row r="19" spans="1:76" s="56" customFormat="1" ht="30" x14ac:dyDescent="0.25">
      <c r="A19" s="9">
        <v>2021</v>
      </c>
      <c r="B19" s="10" t="s">
        <v>67</v>
      </c>
      <c r="C19" s="10" t="s">
        <v>625</v>
      </c>
      <c r="D19" s="11">
        <v>155354</v>
      </c>
      <c r="E19" s="10">
        <v>25</v>
      </c>
      <c r="F19" s="11">
        <v>167782</v>
      </c>
      <c r="G19" s="11">
        <v>155345</v>
      </c>
      <c r="H19" s="10">
        <v>25</v>
      </c>
      <c r="I19" s="11">
        <v>167782</v>
      </c>
      <c r="J19" s="10">
        <v>1</v>
      </c>
      <c r="K19" s="10" t="s">
        <v>47</v>
      </c>
      <c r="L19" s="11">
        <v>14748</v>
      </c>
      <c r="M19" s="10" t="s">
        <v>48</v>
      </c>
      <c r="N19" s="10" t="s">
        <v>47</v>
      </c>
      <c r="O19" s="10" t="s">
        <v>47</v>
      </c>
      <c r="P19" s="10" t="s">
        <v>47</v>
      </c>
      <c r="Q19" s="10" t="s">
        <v>47</v>
      </c>
      <c r="R19" s="12"/>
      <c r="S19" s="53" t="s">
        <v>53</v>
      </c>
      <c r="T19" s="53" t="s">
        <v>53</v>
      </c>
      <c r="U19" s="53" t="s">
        <v>47</v>
      </c>
      <c r="V19" s="53" t="s">
        <v>53</v>
      </c>
      <c r="W19" s="53" t="s">
        <v>53</v>
      </c>
      <c r="X19" s="53" t="s">
        <v>53</v>
      </c>
      <c r="Y19" s="53" t="s">
        <v>53</v>
      </c>
      <c r="Z19" s="53" t="s">
        <v>53</v>
      </c>
      <c r="AA19" s="53" t="s">
        <v>53</v>
      </c>
      <c r="AB19" s="53" t="s">
        <v>53</v>
      </c>
      <c r="AC19" s="53" t="s">
        <v>53</v>
      </c>
      <c r="AD19" s="53" t="s">
        <v>53</v>
      </c>
      <c r="AE19" s="53" t="s">
        <v>53</v>
      </c>
      <c r="AF19" s="53" t="s">
        <v>53</v>
      </c>
      <c r="AG19" s="53" t="s">
        <v>53</v>
      </c>
      <c r="AH19" s="53" t="s">
        <v>53</v>
      </c>
      <c r="AI19" s="53" t="s">
        <v>53</v>
      </c>
      <c r="AJ19" s="53" t="s">
        <v>53</v>
      </c>
      <c r="AK19" s="53" t="s">
        <v>53</v>
      </c>
      <c r="AL19" s="53" t="s">
        <v>53</v>
      </c>
      <c r="AM19" s="53" t="s">
        <v>53</v>
      </c>
      <c r="AN19" s="53" t="s">
        <v>53</v>
      </c>
      <c r="AO19" s="53" t="s">
        <v>53</v>
      </c>
      <c r="AP19" s="53" t="s">
        <v>53</v>
      </c>
      <c r="AQ19" s="53" t="s">
        <v>53</v>
      </c>
      <c r="AR19" s="53" t="s">
        <v>53</v>
      </c>
      <c r="AS19" s="53" t="s">
        <v>53</v>
      </c>
      <c r="AT19" s="53" t="s">
        <v>53</v>
      </c>
      <c r="AU19" s="53" t="s">
        <v>53</v>
      </c>
      <c r="AV19" s="53" t="s">
        <v>53</v>
      </c>
      <c r="AW19" s="53" t="s">
        <v>53</v>
      </c>
      <c r="AX19" s="53" t="s">
        <v>53</v>
      </c>
      <c r="AY19" s="53" t="s">
        <v>53</v>
      </c>
      <c r="AZ19" s="53" t="s">
        <v>53</v>
      </c>
      <c r="BA19" s="53" t="s">
        <v>53</v>
      </c>
      <c r="BB19" s="53" t="s">
        <v>53</v>
      </c>
      <c r="BC19" s="53" t="s">
        <v>53</v>
      </c>
      <c r="BD19" s="53" t="s">
        <v>53</v>
      </c>
      <c r="BE19" s="53" t="s">
        <v>53</v>
      </c>
      <c r="BF19" s="53" t="s">
        <v>53</v>
      </c>
      <c r="BG19" s="53" t="s">
        <v>53</v>
      </c>
      <c r="BH19" s="53" t="s">
        <v>53</v>
      </c>
      <c r="BI19" s="53" t="s">
        <v>53</v>
      </c>
      <c r="BJ19" s="53" t="s">
        <v>53</v>
      </c>
      <c r="BK19" s="53" t="s">
        <v>53</v>
      </c>
      <c r="BL19" s="53" t="s">
        <v>53</v>
      </c>
      <c r="BM19" s="53" t="s">
        <v>53</v>
      </c>
      <c r="BN19" s="53" t="s">
        <v>53</v>
      </c>
      <c r="BO19" s="53" t="s">
        <v>53</v>
      </c>
      <c r="BP19" s="53" t="s">
        <v>53</v>
      </c>
      <c r="BQ19" s="53" t="s">
        <v>53</v>
      </c>
      <c r="BR19" s="53" t="s">
        <v>53</v>
      </c>
      <c r="BS19" s="53" t="s">
        <v>53</v>
      </c>
      <c r="BT19" s="53" t="s">
        <v>53</v>
      </c>
      <c r="BU19" s="53" t="s">
        <v>53</v>
      </c>
      <c r="BV19" s="54"/>
      <c r="BW19" s="55"/>
    </row>
    <row r="20" spans="1:76" s="56" customFormat="1" x14ac:dyDescent="0.25">
      <c r="A20" s="9">
        <v>2021</v>
      </c>
      <c r="B20" s="10" t="s">
        <v>495</v>
      </c>
      <c r="C20" s="10" t="s">
        <v>629</v>
      </c>
      <c r="D20" s="11">
        <v>166386</v>
      </c>
      <c r="E20" s="10">
        <v>30</v>
      </c>
      <c r="F20" s="11">
        <v>171843.36</v>
      </c>
      <c r="G20" s="11">
        <v>166386</v>
      </c>
      <c r="H20" s="10">
        <v>30</v>
      </c>
      <c r="I20" s="11">
        <v>172102.32</v>
      </c>
      <c r="J20" s="10">
        <v>0</v>
      </c>
      <c r="K20" s="10" t="s">
        <v>53</v>
      </c>
      <c r="L20" s="11">
        <v>23751.72</v>
      </c>
      <c r="M20" s="10" t="s">
        <v>48</v>
      </c>
      <c r="N20" s="10" t="s">
        <v>47</v>
      </c>
      <c r="O20" s="10" t="s">
        <v>47</v>
      </c>
      <c r="P20" s="10" t="s">
        <v>47</v>
      </c>
      <c r="Q20" s="10" t="s">
        <v>47</v>
      </c>
      <c r="R20" s="12"/>
      <c r="S20" s="53" t="s">
        <v>53</v>
      </c>
      <c r="T20" s="53" t="s">
        <v>53</v>
      </c>
      <c r="U20" s="53" t="s">
        <v>47</v>
      </c>
      <c r="V20" s="53" t="s">
        <v>53</v>
      </c>
      <c r="W20" s="53" t="s">
        <v>53</v>
      </c>
      <c r="X20" s="53" t="s">
        <v>53</v>
      </c>
      <c r="Y20" s="53" t="s">
        <v>53</v>
      </c>
      <c r="Z20" s="53" t="s">
        <v>53</v>
      </c>
      <c r="AA20" s="53" t="s">
        <v>53</v>
      </c>
      <c r="AB20" s="53" t="s">
        <v>53</v>
      </c>
      <c r="AC20" s="53" t="s">
        <v>53</v>
      </c>
      <c r="AD20" s="53" t="s">
        <v>53</v>
      </c>
      <c r="AE20" s="53" t="s">
        <v>53</v>
      </c>
      <c r="AF20" s="53" t="s">
        <v>53</v>
      </c>
      <c r="AG20" s="53" t="s">
        <v>53</v>
      </c>
      <c r="AH20" s="53" t="s">
        <v>53</v>
      </c>
      <c r="AI20" s="53" t="s">
        <v>53</v>
      </c>
      <c r="AJ20" s="53" t="s">
        <v>53</v>
      </c>
      <c r="AK20" s="53" t="s">
        <v>53</v>
      </c>
      <c r="AL20" s="53" t="s">
        <v>53</v>
      </c>
      <c r="AM20" s="53" t="s">
        <v>53</v>
      </c>
      <c r="AN20" s="53" t="s">
        <v>53</v>
      </c>
      <c r="AO20" s="53" t="s">
        <v>53</v>
      </c>
      <c r="AP20" s="53" t="s">
        <v>53</v>
      </c>
      <c r="AQ20" s="53" t="s">
        <v>53</v>
      </c>
      <c r="AR20" s="53" t="s">
        <v>53</v>
      </c>
      <c r="AS20" s="53" t="s">
        <v>53</v>
      </c>
      <c r="AT20" s="53" t="s">
        <v>53</v>
      </c>
      <c r="AU20" s="53" t="s">
        <v>53</v>
      </c>
      <c r="AV20" s="53" t="s">
        <v>53</v>
      </c>
      <c r="AW20" s="53" t="s">
        <v>53</v>
      </c>
      <c r="AX20" s="53" t="s">
        <v>53</v>
      </c>
      <c r="AY20" s="53" t="s">
        <v>53</v>
      </c>
      <c r="AZ20" s="53" t="s">
        <v>53</v>
      </c>
      <c r="BA20" s="53" t="s">
        <v>53</v>
      </c>
      <c r="BB20" s="53" t="s">
        <v>53</v>
      </c>
      <c r="BC20" s="53" t="s">
        <v>53</v>
      </c>
      <c r="BD20" s="53" t="s">
        <v>53</v>
      </c>
      <c r="BE20" s="53" t="s">
        <v>53</v>
      </c>
      <c r="BF20" s="53" t="s">
        <v>53</v>
      </c>
      <c r="BG20" s="53" t="s">
        <v>53</v>
      </c>
      <c r="BH20" s="53" t="s">
        <v>53</v>
      </c>
      <c r="BI20" s="53" t="s">
        <v>53</v>
      </c>
      <c r="BJ20" s="53" t="s">
        <v>53</v>
      </c>
      <c r="BK20" s="53" t="s">
        <v>53</v>
      </c>
      <c r="BL20" s="53" t="s">
        <v>53</v>
      </c>
      <c r="BM20" s="53" t="s">
        <v>53</v>
      </c>
      <c r="BN20" s="53" t="s">
        <v>53</v>
      </c>
      <c r="BO20" s="53" t="s">
        <v>53</v>
      </c>
      <c r="BP20" s="53" t="s">
        <v>53</v>
      </c>
      <c r="BQ20" s="53" t="s">
        <v>53</v>
      </c>
      <c r="BR20" s="53" t="s">
        <v>53</v>
      </c>
      <c r="BS20" s="53" t="s">
        <v>53</v>
      </c>
      <c r="BT20" s="53" t="s">
        <v>53</v>
      </c>
      <c r="BU20" s="53" t="s">
        <v>53</v>
      </c>
      <c r="BV20" s="53" t="s">
        <v>630</v>
      </c>
      <c r="BW20" s="55"/>
    </row>
    <row r="21" spans="1:76" s="31" customFormat="1" x14ac:dyDescent="0.25">
      <c r="A21" s="32">
        <v>2018</v>
      </c>
      <c r="B21" s="38" t="s">
        <v>595</v>
      </c>
      <c r="C21" s="38" t="s">
        <v>386</v>
      </c>
      <c r="D21" s="49">
        <v>202148</v>
      </c>
      <c r="E21" s="38">
        <v>20</v>
      </c>
      <c r="F21" s="49">
        <v>202148</v>
      </c>
      <c r="G21" s="49">
        <v>202148</v>
      </c>
      <c r="H21" s="38">
        <v>20</v>
      </c>
      <c r="I21" s="49">
        <v>202148</v>
      </c>
      <c r="J21" s="38">
        <v>1</v>
      </c>
      <c r="K21" s="38" t="s">
        <v>47</v>
      </c>
      <c r="L21" s="49">
        <v>18756</v>
      </c>
      <c r="M21" s="38">
        <v>4</v>
      </c>
      <c r="N21" s="38" t="s">
        <v>47</v>
      </c>
      <c r="O21" s="38" t="s">
        <v>47</v>
      </c>
      <c r="P21" s="38" t="s">
        <v>47</v>
      </c>
      <c r="Q21" s="38" t="s">
        <v>47</v>
      </c>
      <c r="R21" s="50"/>
      <c r="S21" s="51" t="s">
        <v>57</v>
      </c>
      <c r="T21" s="51" t="s">
        <v>57</v>
      </c>
      <c r="U21" s="51" t="s">
        <v>57</v>
      </c>
      <c r="V21" s="51" t="s">
        <v>57</v>
      </c>
      <c r="W21" s="51" t="s">
        <v>53</v>
      </c>
      <c r="X21" s="51" t="s">
        <v>53</v>
      </c>
      <c r="Y21" s="51" t="s">
        <v>53</v>
      </c>
      <c r="Z21" s="51" t="s">
        <v>53</v>
      </c>
      <c r="AA21" s="51" t="s">
        <v>53</v>
      </c>
      <c r="AB21" s="51" t="s">
        <v>53</v>
      </c>
      <c r="AC21" s="51" t="s">
        <v>53</v>
      </c>
      <c r="AD21" s="51" t="s">
        <v>47</v>
      </c>
      <c r="AE21" s="51" t="s">
        <v>53</v>
      </c>
      <c r="AF21" s="51" t="s">
        <v>53</v>
      </c>
      <c r="AG21" s="51" t="s">
        <v>53</v>
      </c>
      <c r="AH21" s="51" t="s">
        <v>53</v>
      </c>
      <c r="AI21" s="51" t="s">
        <v>53</v>
      </c>
      <c r="AJ21" s="51" t="s">
        <v>53</v>
      </c>
      <c r="AK21" s="51" t="s">
        <v>53</v>
      </c>
      <c r="AL21" s="51" t="s">
        <v>53</v>
      </c>
      <c r="AM21" s="51" t="s">
        <v>53</v>
      </c>
      <c r="AN21" s="51" t="s">
        <v>53</v>
      </c>
      <c r="AO21" s="51" t="s">
        <v>53</v>
      </c>
      <c r="AP21" s="51" t="s">
        <v>53</v>
      </c>
      <c r="AQ21" s="51" t="s">
        <v>53</v>
      </c>
      <c r="AR21" s="51" t="s">
        <v>53</v>
      </c>
      <c r="AS21" s="51" t="s">
        <v>53</v>
      </c>
      <c r="AT21" s="51" t="s">
        <v>53</v>
      </c>
      <c r="AU21" s="51" t="s">
        <v>53</v>
      </c>
      <c r="AV21" s="51" t="s">
        <v>53</v>
      </c>
      <c r="AW21" s="51" t="s">
        <v>53</v>
      </c>
      <c r="AX21" s="51" t="s">
        <v>53</v>
      </c>
      <c r="AY21" s="51" t="s">
        <v>53</v>
      </c>
      <c r="AZ21" s="51" t="s">
        <v>53</v>
      </c>
      <c r="BA21" s="51" t="s">
        <v>53</v>
      </c>
      <c r="BB21" s="51" t="s">
        <v>53</v>
      </c>
      <c r="BC21" s="51" t="s">
        <v>53</v>
      </c>
      <c r="BD21" s="51" t="s">
        <v>53</v>
      </c>
      <c r="BE21" s="51" t="s">
        <v>53</v>
      </c>
      <c r="BF21" s="51" t="s">
        <v>53</v>
      </c>
      <c r="BG21" s="51" t="s">
        <v>53</v>
      </c>
      <c r="BH21" s="51" t="s">
        <v>53</v>
      </c>
      <c r="BI21" s="51" t="s">
        <v>53</v>
      </c>
      <c r="BJ21" s="51" t="s">
        <v>53</v>
      </c>
      <c r="BK21" s="51" t="s">
        <v>53</v>
      </c>
      <c r="BL21" s="51" t="s">
        <v>53</v>
      </c>
      <c r="BM21" s="51" t="s">
        <v>53</v>
      </c>
      <c r="BN21" s="51" t="s">
        <v>53</v>
      </c>
      <c r="BO21" s="51" t="s">
        <v>53</v>
      </c>
      <c r="BP21" s="51" t="s">
        <v>53</v>
      </c>
      <c r="BQ21" s="51" t="s">
        <v>53</v>
      </c>
      <c r="BR21" s="51" t="s">
        <v>53</v>
      </c>
      <c r="BS21" s="51" t="s">
        <v>53</v>
      </c>
      <c r="BT21" s="51" t="s">
        <v>53</v>
      </c>
      <c r="BU21" s="51" t="s">
        <v>47</v>
      </c>
      <c r="BV21" s="51" t="s">
        <v>501</v>
      </c>
      <c r="BW21" s="47"/>
    </row>
    <row r="22" spans="1:76" s="56" customFormat="1" ht="60" x14ac:dyDescent="0.25">
      <c r="A22" s="9">
        <v>2021</v>
      </c>
      <c r="B22" s="10" t="s">
        <v>633</v>
      </c>
      <c r="C22" s="10" t="s">
        <v>638</v>
      </c>
      <c r="D22" s="11">
        <v>278705</v>
      </c>
      <c r="E22" s="10">
        <v>15</v>
      </c>
      <c r="F22" s="11">
        <v>279705</v>
      </c>
      <c r="G22" s="11">
        <v>278705</v>
      </c>
      <c r="H22" s="10">
        <v>15</v>
      </c>
      <c r="I22" s="11">
        <v>281205</v>
      </c>
      <c r="J22" s="10">
        <v>3</v>
      </c>
      <c r="K22" s="10" t="s">
        <v>47</v>
      </c>
      <c r="L22" s="11">
        <v>30240</v>
      </c>
      <c r="M22" s="10" t="s">
        <v>48</v>
      </c>
      <c r="N22" s="10" t="s">
        <v>47</v>
      </c>
      <c r="O22" s="10" t="s">
        <v>47</v>
      </c>
      <c r="P22" s="10" t="s">
        <v>47</v>
      </c>
      <c r="Q22" s="10" t="s">
        <v>47</v>
      </c>
      <c r="R22" s="10" t="s">
        <v>716</v>
      </c>
      <c r="S22" s="10" t="s">
        <v>53</v>
      </c>
      <c r="T22" s="11" t="s">
        <v>53</v>
      </c>
      <c r="U22" s="11" t="s">
        <v>47</v>
      </c>
      <c r="V22" s="11" t="s">
        <v>53</v>
      </c>
      <c r="W22" s="11" t="s">
        <v>53</v>
      </c>
      <c r="X22" s="11" t="s">
        <v>53</v>
      </c>
      <c r="Y22" s="11" t="s">
        <v>53</v>
      </c>
      <c r="Z22" s="11"/>
      <c r="AA22" s="10"/>
      <c r="AB22" s="11" t="s">
        <v>53</v>
      </c>
      <c r="AC22" s="11" t="s">
        <v>53</v>
      </c>
      <c r="AD22" s="11" t="s">
        <v>53</v>
      </c>
      <c r="AE22" s="56" t="s">
        <v>53</v>
      </c>
      <c r="AF22" s="56" t="s">
        <v>53</v>
      </c>
      <c r="AG22" s="56" t="s">
        <v>53</v>
      </c>
      <c r="AH22" s="56" t="s">
        <v>53</v>
      </c>
      <c r="AI22" s="56" t="s">
        <v>53</v>
      </c>
      <c r="AJ22" s="56" t="s">
        <v>53</v>
      </c>
      <c r="AK22" s="56" t="s">
        <v>47</v>
      </c>
      <c r="AL22" s="56" t="s">
        <v>47</v>
      </c>
      <c r="AM22" s="56" t="s">
        <v>53</v>
      </c>
      <c r="AN22" s="56" t="s">
        <v>53</v>
      </c>
      <c r="AO22" s="56" t="s">
        <v>53</v>
      </c>
      <c r="AP22" s="56" t="s">
        <v>53</v>
      </c>
      <c r="AQ22" s="56" t="s">
        <v>53</v>
      </c>
      <c r="AR22" s="56" t="s">
        <v>53</v>
      </c>
      <c r="AS22" s="56" t="s">
        <v>53</v>
      </c>
      <c r="AT22" s="56" t="s">
        <v>53</v>
      </c>
      <c r="AU22" s="56" t="s">
        <v>53</v>
      </c>
      <c r="AV22" s="56" t="s">
        <v>53</v>
      </c>
      <c r="AW22" s="56" t="s">
        <v>53</v>
      </c>
      <c r="AX22" s="56" t="s">
        <v>53</v>
      </c>
      <c r="AY22" s="56" t="s">
        <v>53</v>
      </c>
      <c r="AZ22" s="56" t="s">
        <v>53</v>
      </c>
      <c r="BA22" s="56" t="s">
        <v>53</v>
      </c>
      <c r="BB22" s="56" t="s">
        <v>53</v>
      </c>
      <c r="BC22" s="56" t="s">
        <v>53</v>
      </c>
      <c r="BD22" s="56" t="s">
        <v>53</v>
      </c>
      <c r="BE22" s="56" t="s">
        <v>47</v>
      </c>
      <c r="BF22" s="56" t="s">
        <v>53</v>
      </c>
      <c r="BG22" s="56" t="s">
        <v>53</v>
      </c>
      <c r="BH22" s="56" t="s">
        <v>53</v>
      </c>
      <c r="BI22" s="56" t="s">
        <v>53</v>
      </c>
      <c r="BJ22" s="56" t="s">
        <v>53</v>
      </c>
      <c r="BK22" s="56" t="s">
        <v>53</v>
      </c>
      <c r="BL22" s="56" t="s">
        <v>53</v>
      </c>
      <c r="BM22" s="56" t="s">
        <v>53</v>
      </c>
      <c r="BN22" s="56" t="s">
        <v>53</v>
      </c>
      <c r="BO22" s="56" t="s">
        <v>53</v>
      </c>
      <c r="BP22" s="56" t="s">
        <v>53</v>
      </c>
      <c r="BQ22" s="56" t="s">
        <v>53</v>
      </c>
      <c r="BR22" s="56" t="s">
        <v>53</v>
      </c>
      <c r="BS22" s="56" t="s">
        <v>53</v>
      </c>
      <c r="BT22" s="56" t="s">
        <v>53</v>
      </c>
      <c r="BU22" s="56" t="s">
        <v>53</v>
      </c>
      <c r="BV22" s="24" t="s">
        <v>639</v>
      </c>
      <c r="BW22" s="47"/>
      <c r="BX22" s="47"/>
    </row>
    <row r="23" spans="1:76" s="56" customFormat="1" x14ac:dyDescent="0.25">
      <c r="A23" s="9">
        <v>2021</v>
      </c>
      <c r="B23" s="10" t="s">
        <v>167</v>
      </c>
      <c r="C23" s="10" t="s">
        <v>170</v>
      </c>
      <c r="D23" s="11">
        <v>132216</v>
      </c>
      <c r="E23" s="10">
        <v>40</v>
      </c>
      <c r="F23" s="11">
        <v>136216</v>
      </c>
      <c r="G23" s="11">
        <v>134844</v>
      </c>
      <c r="H23" s="10">
        <v>40</v>
      </c>
      <c r="I23" s="11">
        <v>138844</v>
      </c>
      <c r="J23" s="10">
        <v>1</v>
      </c>
      <c r="K23" s="10" t="s">
        <v>53</v>
      </c>
      <c r="L23" s="11">
        <v>20909</v>
      </c>
      <c r="M23" s="10" t="s">
        <v>48</v>
      </c>
      <c r="N23" s="10" t="s">
        <v>47</v>
      </c>
      <c r="O23" s="10" t="s">
        <v>47</v>
      </c>
      <c r="P23" s="10" t="s">
        <v>47</v>
      </c>
      <c r="Q23" s="10" t="s">
        <v>47</v>
      </c>
      <c r="R23" s="12"/>
      <c r="S23" s="53" t="s">
        <v>53</v>
      </c>
      <c r="T23" s="53" t="s">
        <v>53</v>
      </c>
      <c r="U23" s="53" t="s">
        <v>47</v>
      </c>
      <c r="V23" s="53" t="s">
        <v>53</v>
      </c>
      <c r="W23" s="53" t="s">
        <v>53</v>
      </c>
      <c r="X23" s="53" t="s">
        <v>53</v>
      </c>
      <c r="Y23" s="53" t="s">
        <v>53</v>
      </c>
      <c r="Z23" s="53" t="s">
        <v>53</v>
      </c>
      <c r="AA23" s="53" t="s">
        <v>53</v>
      </c>
      <c r="AB23" s="53" t="s">
        <v>53</v>
      </c>
      <c r="AC23" s="53" t="s">
        <v>53</v>
      </c>
      <c r="AD23" s="53" t="s">
        <v>53</v>
      </c>
      <c r="AE23" s="53" t="s">
        <v>53</v>
      </c>
      <c r="AF23" s="53" t="s">
        <v>53</v>
      </c>
      <c r="AG23" s="53" t="s">
        <v>53</v>
      </c>
      <c r="AH23" s="53" t="s">
        <v>53</v>
      </c>
      <c r="AI23" s="53" t="s">
        <v>53</v>
      </c>
      <c r="AJ23" s="53" t="s">
        <v>53</v>
      </c>
      <c r="AK23" s="53" t="s">
        <v>53</v>
      </c>
      <c r="AL23" s="53" t="s">
        <v>53</v>
      </c>
      <c r="AM23" s="53" t="s">
        <v>53</v>
      </c>
      <c r="AN23" s="53" t="s">
        <v>53</v>
      </c>
      <c r="AO23" s="53" t="s">
        <v>53</v>
      </c>
      <c r="AP23" s="53" t="s">
        <v>53</v>
      </c>
      <c r="AQ23" s="53" t="s">
        <v>53</v>
      </c>
      <c r="AR23" s="53" t="s">
        <v>53</v>
      </c>
      <c r="AS23" s="53" t="s">
        <v>53</v>
      </c>
      <c r="AT23" s="53" t="s">
        <v>53</v>
      </c>
      <c r="AU23" s="53" t="s">
        <v>53</v>
      </c>
      <c r="AV23" s="53" t="s">
        <v>53</v>
      </c>
      <c r="AW23" s="53" t="s">
        <v>53</v>
      </c>
      <c r="AX23" s="53" t="s">
        <v>53</v>
      </c>
      <c r="AY23" s="53" t="s">
        <v>53</v>
      </c>
      <c r="AZ23" s="53" t="s">
        <v>53</v>
      </c>
      <c r="BA23" s="53" t="s">
        <v>53</v>
      </c>
      <c r="BB23" s="53" t="s">
        <v>53</v>
      </c>
      <c r="BC23" s="53" t="s">
        <v>53</v>
      </c>
      <c r="BD23" s="53" t="s">
        <v>53</v>
      </c>
      <c r="BE23" s="53" t="s">
        <v>53</v>
      </c>
      <c r="BF23" s="53" t="s">
        <v>53</v>
      </c>
      <c r="BG23" s="53" t="s">
        <v>53</v>
      </c>
      <c r="BH23" s="53" t="s">
        <v>53</v>
      </c>
      <c r="BI23" s="53" t="s">
        <v>53</v>
      </c>
      <c r="BJ23" s="53" t="s">
        <v>53</v>
      </c>
      <c r="BK23" s="53" t="s">
        <v>53</v>
      </c>
      <c r="BL23" s="53" t="s">
        <v>53</v>
      </c>
      <c r="BM23" s="53" t="s">
        <v>53</v>
      </c>
      <c r="BN23" s="53" t="s">
        <v>53</v>
      </c>
      <c r="BO23" s="53" t="s">
        <v>53</v>
      </c>
      <c r="BP23" s="53" t="s">
        <v>53</v>
      </c>
      <c r="BQ23" s="53" t="s">
        <v>53</v>
      </c>
      <c r="BR23" s="53" t="s">
        <v>53</v>
      </c>
      <c r="BS23" s="53" t="s">
        <v>53</v>
      </c>
      <c r="BT23" s="53" t="s">
        <v>53</v>
      </c>
      <c r="BU23" s="53" t="s">
        <v>53</v>
      </c>
      <c r="BV23" s="54" t="s">
        <v>470</v>
      </c>
      <c r="BW23" s="55"/>
      <c r="BX23" s="55"/>
    </row>
    <row r="24" spans="1:76" s="56" customFormat="1" x14ac:dyDescent="0.25">
      <c r="A24" s="17">
        <v>2021</v>
      </c>
      <c r="B24" s="18" t="s">
        <v>178</v>
      </c>
      <c r="C24" s="18" t="s">
        <v>252</v>
      </c>
      <c r="D24" s="19"/>
      <c r="E24" s="18"/>
      <c r="F24" s="19"/>
      <c r="G24" s="19"/>
      <c r="H24" s="18"/>
      <c r="I24" s="19"/>
      <c r="J24" s="18"/>
      <c r="K24" s="18"/>
      <c r="L24" s="19"/>
      <c r="M24" s="18"/>
      <c r="N24" s="18"/>
      <c r="O24" s="18"/>
      <c r="P24" s="18"/>
      <c r="Q24" s="18"/>
      <c r="R24" s="23"/>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47"/>
      <c r="BX24" s="47"/>
    </row>
    <row r="25" spans="1:76" x14ac:dyDescent="0.25">
      <c r="B25" s="46" t="s">
        <v>648</v>
      </c>
    </row>
    <row r="26" spans="1:76" x14ac:dyDescent="0.25">
      <c r="B26" s="46"/>
    </row>
    <row r="27" spans="1:76" ht="15" customHeight="1" x14ac:dyDescent="0.25">
      <c r="B27" s="55" t="s">
        <v>647</v>
      </c>
    </row>
    <row r="28" spans="1:76" s="61" customFormat="1" ht="15" customHeight="1" x14ac:dyDescent="0.25">
      <c r="A28" s="59"/>
      <c r="B28" s="60" t="s">
        <v>311</v>
      </c>
      <c r="D28" s="62">
        <f t="shared" ref="D28:J28" si="0">AVERAGE(D2:D24)</f>
        <v>176353.72545454546</v>
      </c>
      <c r="E28" s="63">
        <f t="shared" si="0"/>
        <v>20.153846153846153</v>
      </c>
      <c r="F28" s="62">
        <f t="shared" si="0"/>
        <v>180967.80842105261</v>
      </c>
      <c r="G28" s="62">
        <f t="shared" si="0"/>
        <v>176939.58909090908</v>
      </c>
      <c r="H28" s="63">
        <f t="shared" si="0"/>
        <v>21.25</v>
      </c>
      <c r="I28" s="62">
        <f t="shared" si="0"/>
        <v>183833.57333333333</v>
      </c>
      <c r="J28" s="63">
        <f t="shared" si="0"/>
        <v>1.0526315789473684</v>
      </c>
      <c r="L28" s="62">
        <f>AVERAGE(L2:L24)</f>
        <v>27568.69142857143</v>
      </c>
      <c r="M28" s="63">
        <f>AVERAGE(M2:M24)</f>
        <v>3.5</v>
      </c>
    </row>
    <row r="29" spans="1:76" s="66" customFormat="1" ht="15" customHeight="1" x14ac:dyDescent="0.25">
      <c r="A29" s="64"/>
      <c r="B29" s="65" t="s">
        <v>312</v>
      </c>
      <c r="D29" s="67">
        <f t="shared" ref="D29:J29" si="1">MEDIAN(D2:D24)</f>
        <v>174763</v>
      </c>
      <c r="E29" s="68">
        <f t="shared" si="1"/>
        <v>20</v>
      </c>
      <c r="F29" s="67">
        <f t="shared" si="1"/>
        <v>178683</v>
      </c>
      <c r="G29" s="67">
        <f t="shared" si="1"/>
        <v>174763</v>
      </c>
      <c r="H29" s="68">
        <f t="shared" si="1"/>
        <v>20</v>
      </c>
      <c r="I29" s="67">
        <f t="shared" si="1"/>
        <v>179275.5</v>
      </c>
      <c r="J29" s="65">
        <f t="shared" si="1"/>
        <v>1</v>
      </c>
      <c r="L29" s="67">
        <f>MEDIAN(L2:L24)</f>
        <v>24587</v>
      </c>
      <c r="M29" s="65">
        <f>MEDIAN(M2:M24)</f>
        <v>3.5</v>
      </c>
    </row>
    <row r="30" spans="1:76" s="71" customFormat="1" ht="15" customHeight="1" x14ac:dyDescent="0.25">
      <c r="A30" s="69"/>
      <c r="B30" s="70" t="s">
        <v>313</v>
      </c>
      <c r="D30" s="72">
        <f t="shared" ref="D30:J30" si="2">MIN(D2:D24)</f>
        <v>132216</v>
      </c>
      <c r="E30" s="73">
        <f t="shared" si="2"/>
        <v>5</v>
      </c>
      <c r="F30" s="72">
        <f t="shared" si="2"/>
        <v>136216</v>
      </c>
      <c r="G30" s="72">
        <f t="shared" si="2"/>
        <v>134844</v>
      </c>
      <c r="H30" s="73">
        <f t="shared" si="2"/>
        <v>5</v>
      </c>
      <c r="I30" s="72">
        <f t="shared" si="2"/>
        <v>138844</v>
      </c>
      <c r="J30" s="70">
        <f t="shared" si="2"/>
        <v>0</v>
      </c>
      <c r="L30" s="72">
        <f>MIN(L2:L24)</f>
        <v>14748</v>
      </c>
      <c r="M30" s="70">
        <f>MIN(M2:M24)</f>
        <v>3</v>
      </c>
    </row>
    <row r="31" spans="1:76" s="76" customFormat="1" ht="15" customHeight="1" x14ac:dyDescent="0.25">
      <c r="A31" s="74"/>
      <c r="B31" s="75" t="s">
        <v>314</v>
      </c>
      <c r="D31" s="77">
        <f t="shared" ref="D31:J31" si="3">MAX(D2:D24)</f>
        <v>278705</v>
      </c>
      <c r="E31" s="78">
        <f t="shared" si="3"/>
        <v>40</v>
      </c>
      <c r="F31" s="77">
        <f t="shared" si="3"/>
        <v>279705</v>
      </c>
      <c r="G31" s="77">
        <f t="shared" si="3"/>
        <v>278705</v>
      </c>
      <c r="H31" s="78">
        <f t="shared" si="3"/>
        <v>40</v>
      </c>
      <c r="I31" s="77">
        <f t="shared" si="3"/>
        <v>281205</v>
      </c>
      <c r="J31" s="75">
        <f t="shared" si="3"/>
        <v>3</v>
      </c>
      <c r="L31" s="77">
        <f>MAX(L2:L24)</f>
        <v>56040</v>
      </c>
      <c r="M31" s="75">
        <f>MAX(M2:M24)</f>
        <v>4</v>
      </c>
    </row>
    <row r="32" spans="1:76" s="81" customFormat="1" ht="15" customHeight="1" x14ac:dyDescent="0.25">
      <c r="A32" s="79"/>
      <c r="B32" s="80" t="s">
        <v>253</v>
      </c>
      <c r="D32" s="80">
        <f t="shared" ref="D32:J32" si="4">COUNT(D2:D24)</f>
        <v>22</v>
      </c>
      <c r="E32" s="80">
        <f t="shared" si="4"/>
        <v>13</v>
      </c>
      <c r="F32" s="80">
        <f t="shared" si="4"/>
        <v>19</v>
      </c>
      <c r="G32" s="80">
        <f t="shared" si="4"/>
        <v>22</v>
      </c>
      <c r="H32" s="80">
        <f t="shared" si="4"/>
        <v>12</v>
      </c>
      <c r="I32" s="80">
        <f t="shared" si="4"/>
        <v>18</v>
      </c>
      <c r="J32" s="80">
        <f t="shared" si="4"/>
        <v>19</v>
      </c>
      <c r="L32" s="80">
        <f>COUNT(L2:L24)</f>
        <v>21</v>
      </c>
      <c r="M32" s="80">
        <f>COUNT(M2:M24)</f>
        <v>2</v>
      </c>
    </row>
    <row r="34" spans="1:13" ht="15" customHeight="1" x14ac:dyDescent="0.25">
      <c r="B34" s="55" t="s">
        <v>597</v>
      </c>
    </row>
    <row r="35" spans="1:13" s="61" customFormat="1" ht="15" customHeight="1" x14ac:dyDescent="0.25">
      <c r="A35" s="59"/>
      <c r="B35" s="60" t="s">
        <v>311</v>
      </c>
      <c r="D35" s="62">
        <v>165591.75681818184</v>
      </c>
      <c r="E35" s="63">
        <v>21.25</v>
      </c>
      <c r="F35" s="62">
        <v>171504.24842105265</v>
      </c>
      <c r="G35" s="62">
        <v>167538.12045454548</v>
      </c>
      <c r="H35" s="63">
        <v>21.25</v>
      </c>
      <c r="I35" s="62">
        <v>174528.86111111112</v>
      </c>
      <c r="J35" s="63">
        <v>1.1052631578947369</v>
      </c>
      <c r="L35" s="62">
        <v>26134.448181818181</v>
      </c>
      <c r="M35" s="63">
        <v>3.5</v>
      </c>
    </row>
    <row r="36" spans="1:13" s="66" customFormat="1" ht="15" customHeight="1" x14ac:dyDescent="0.25">
      <c r="A36" s="64"/>
      <c r="B36" s="65" t="s">
        <v>312</v>
      </c>
      <c r="D36" s="67">
        <v>160031.5</v>
      </c>
      <c r="E36" s="68">
        <v>20</v>
      </c>
      <c r="F36" s="67">
        <v>170988</v>
      </c>
      <c r="G36" s="67">
        <v>166793.5</v>
      </c>
      <c r="H36" s="68">
        <v>20</v>
      </c>
      <c r="I36" s="67">
        <v>172656.5</v>
      </c>
      <c r="J36" s="65">
        <v>1</v>
      </c>
      <c r="L36" s="67">
        <v>23262.36</v>
      </c>
      <c r="M36" s="65">
        <v>3.5</v>
      </c>
    </row>
    <row r="37" spans="1:13" s="71" customFormat="1" ht="15" customHeight="1" x14ac:dyDescent="0.25">
      <c r="A37" s="69"/>
      <c r="B37" s="70" t="s">
        <v>313</v>
      </c>
      <c r="D37" s="72">
        <v>116596</v>
      </c>
      <c r="E37" s="73">
        <v>5</v>
      </c>
      <c r="F37" s="72">
        <v>116596</v>
      </c>
      <c r="G37" s="72">
        <v>116596</v>
      </c>
      <c r="H37" s="73">
        <v>5</v>
      </c>
      <c r="I37" s="72">
        <v>118596</v>
      </c>
      <c r="J37" s="70">
        <v>0</v>
      </c>
      <c r="L37" s="72">
        <v>13886.4</v>
      </c>
      <c r="M37" s="70">
        <v>3</v>
      </c>
    </row>
    <row r="38" spans="1:13" s="76" customFormat="1" ht="15" customHeight="1" x14ac:dyDescent="0.25">
      <c r="A38" s="74"/>
      <c r="B38" s="75" t="s">
        <v>314</v>
      </c>
      <c r="D38" s="77">
        <v>265433</v>
      </c>
      <c r="E38" s="78">
        <v>40</v>
      </c>
      <c r="F38" s="77">
        <v>266433</v>
      </c>
      <c r="G38" s="77">
        <v>265433</v>
      </c>
      <c r="H38" s="78">
        <v>40</v>
      </c>
      <c r="I38" s="77">
        <v>267933</v>
      </c>
      <c r="J38" s="75">
        <v>3</v>
      </c>
      <c r="L38" s="77">
        <v>56040</v>
      </c>
      <c r="M38" s="75">
        <v>4</v>
      </c>
    </row>
    <row r="39" spans="1:13" s="82" customFormat="1" ht="15" customHeight="1" x14ac:dyDescent="0.25">
      <c r="A39" s="79"/>
      <c r="B39" s="80" t="s">
        <v>253</v>
      </c>
      <c r="C39" s="81"/>
      <c r="D39" s="80">
        <v>22</v>
      </c>
      <c r="E39" s="80">
        <v>12</v>
      </c>
      <c r="F39" s="80">
        <v>19</v>
      </c>
      <c r="G39" s="80">
        <v>22</v>
      </c>
      <c r="H39" s="80">
        <v>12</v>
      </c>
      <c r="I39" s="80">
        <v>18</v>
      </c>
      <c r="J39" s="80">
        <v>19</v>
      </c>
      <c r="K39" s="81"/>
      <c r="L39" s="80">
        <v>22</v>
      </c>
      <c r="M39" s="80">
        <v>2</v>
      </c>
    </row>
  </sheetData>
  <sheetProtection formatColumns="0" formatRows="0" sort="0" autoFilter="0"/>
  <autoFilter ref="A1:BV24" xr:uid="{00000000-0009-0000-0000-000010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Marketing and/ or Public Relations Director</oddHeader>
    <oddFooter>&amp;L&amp;8Copyright ACCCA 2014&amp;R&amp;8Multiple - Chief Marketing and/ or Public Relations Director -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BX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6"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6" s="25" customFormat="1" ht="60" x14ac:dyDescent="0.25">
      <c r="A1" s="30" t="s">
        <v>189</v>
      </c>
      <c r="B1" s="25" t="s">
        <v>258</v>
      </c>
      <c r="C1" s="26" t="s">
        <v>207</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6" s="31" customFormat="1" x14ac:dyDescent="0.25">
      <c r="A2" s="32">
        <v>2021</v>
      </c>
      <c r="B2" s="38" t="s">
        <v>173</v>
      </c>
      <c r="C2" s="38" t="s">
        <v>252</v>
      </c>
      <c r="D2" s="41"/>
      <c r="E2" s="40"/>
      <c r="F2" s="41"/>
      <c r="G2" s="41"/>
      <c r="H2" s="40"/>
      <c r="I2" s="41"/>
      <c r="J2" s="40"/>
      <c r="K2" s="40"/>
      <c r="L2" s="41"/>
      <c r="M2" s="40"/>
      <c r="N2" s="40"/>
      <c r="O2" s="40"/>
      <c r="P2" s="40"/>
      <c r="Q2" s="40"/>
      <c r="R2" s="1"/>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row>
    <row r="3" spans="1:76" s="56" customFormat="1" x14ac:dyDescent="0.25">
      <c r="A3" s="9">
        <v>2021</v>
      </c>
      <c r="B3" s="10" t="s">
        <v>182</v>
      </c>
      <c r="C3" s="10" t="s">
        <v>252</v>
      </c>
      <c r="D3" s="11"/>
      <c r="E3" s="10"/>
      <c r="F3" s="11"/>
      <c r="G3" s="11"/>
      <c r="H3" s="10"/>
      <c r="I3" s="11"/>
      <c r="J3" s="10"/>
      <c r="K3" s="10"/>
      <c r="L3" s="11"/>
      <c r="M3" s="10"/>
      <c r="N3" s="10"/>
      <c r="O3" s="10"/>
      <c r="P3" s="10"/>
      <c r="Q3" s="10"/>
      <c r="R3" s="12"/>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7"/>
    </row>
    <row r="4" spans="1:76" s="55" customFormat="1" x14ac:dyDescent="0.25">
      <c r="A4" s="98">
        <v>2021</v>
      </c>
      <c r="B4" s="95" t="s">
        <v>94</v>
      </c>
      <c r="C4" s="95" t="s">
        <v>530</v>
      </c>
      <c r="D4" s="94">
        <v>123012</v>
      </c>
      <c r="E4" s="95">
        <v>20</v>
      </c>
      <c r="F4" s="94">
        <v>142656</v>
      </c>
      <c r="G4" s="94">
        <f>D4+1212</f>
        <v>124224</v>
      </c>
      <c r="H4" s="95">
        <v>20</v>
      </c>
      <c r="I4" s="94">
        <f>F4+1212</f>
        <v>143868</v>
      </c>
      <c r="J4" s="95">
        <v>0</v>
      </c>
      <c r="K4" s="95" t="s">
        <v>53</v>
      </c>
      <c r="L4" s="94">
        <v>42753.84</v>
      </c>
      <c r="M4" s="95" t="s">
        <v>48</v>
      </c>
      <c r="N4" s="95" t="s">
        <v>57</v>
      </c>
      <c r="O4" s="95" t="s">
        <v>57</v>
      </c>
      <c r="P4" s="95" t="s">
        <v>57</v>
      </c>
      <c r="Q4" s="95" t="s">
        <v>57</v>
      </c>
      <c r="R4" s="103" t="s">
        <v>95</v>
      </c>
      <c r="S4" s="51" t="s">
        <v>57</v>
      </c>
      <c r="T4" s="51" t="s">
        <v>57</v>
      </c>
      <c r="U4" s="51" t="s">
        <v>57</v>
      </c>
      <c r="V4" s="51" t="s">
        <v>57</v>
      </c>
      <c r="W4" s="51" t="s">
        <v>47</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53</v>
      </c>
      <c r="AV4" s="51" t="s">
        <v>47</v>
      </c>
      <c r="AW4" s="51" t="s">
        <v>47</v>
      </c>
      <c r="AX4" s="51" t="s">
        <v>47</v>
      </c>
      <c r="AY4" s="51" t="s">
        <v>47</v>
      </c>
      <c r="AZ4" s="51" t="s">
        <v>47</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c r="BW4" s="47"/>
    </row>
    <row r="5" spans="1:76" s="56" customFormat="1" ht="30" x14ac:dyDescent="0.25">
      <c r="A5" s="9">
        <v>2021</v>
      </c>
      <c r="B5" s="10" t="s">
        <v>662</v>
      </c>
      <c r="C5" s="10" t="s">
        <v>538</v>
      </c>
      <c r="D5" s="11">
        <v>103592.49</v>
      </c>
      <c r="E5" s="10"/>
      <c r="F5" s="11"/>
      <c r="G5" s="11">
        <v>103592.49</v>
      </c>
      <c r="H5" s="10"/>
      <c r="I5" s="11"/>
      <c r="J5" s="10">
        <v>1</v>
      </c>
      <c r="K5" s="10" t="s">
        <v>47</v>
      </c>
      <c r="L5" s="11">
        <v>38195</v>
      </c>
      <c r="M5" s="10" t="s">
        <v>48</v>
      </c>
      <c r="N5" s="10" t="s">
        <v>47</v>
      </c>
      <c r="O5" s="10" t="s">
        <v>47</v>
      </c>
      <c r="P5" s="10" t="s">
        <v>47</v>
      </c>
      <c r="Q5" s="10" t="s">
        <v>47</v>
      </c>
      <c r="R5" s="12" t="s">
        <v>80</v>
      </c>
      <c r="S5" s="53" t="s">
        <v>53</v>
      </c>
      <c r="T5" s="53" t="s">
        <v>53</v>
      </c>
      <c r="U5" s="53" t="s">
        <v>47</v>
      </c>
      <c r="V5" s="53" t="s">
        <v>53</v>
      </c>
      <c r="W5" s="53" t="s">
        <v>53</v>
      </c>
      <c r="X5" s="53" t="s">
        <v>53</v>
      </c>
      <c r="Y5" s="53" t="s">
        <v>53</v>
      </c>
      <c r="Z5" s="53" t="s">
        <v>53</v>
      </c>
      <c r="AA5" s="53" t="s">
        <v>53</v>
      </c>
      <c r="AB5" s="53" t="s">
        <v>53</v>
      </c>
      <c r="AC5" s="53" t="s">
        <v>53</v>
      </c>
      <c r="AD5" s="53" t="s">
        <v>53</v>
      </c>
      <c r="AE5" s="53" t="s">
        <v>53</v>
      </c>
      <c r="AF5" s="53" t="s">
        <v>53</v>
      </c>
      <c r="AG5" s="53" t="s">
        <v>53</v>
      </c>
      <c r="AH5" s="53" t="s">
        <v>53</v>
      </c>
      <c r="AI5" s="53" t="s">
        <v>53</v>
      </c>
      <c r="AJ5" s="53" t="s">
        <v>53</v>
      </c>
      <c r="AK5" s="53" t="s">
        <v>53</v>
      </c>
      <c r="AL5" s="53" t="s">
        <v>53</v>
      </c>
      <c r="AM5" s="53" t="s">
        <v>53</v>
      </c>
      <c r="AN5" s="53" t="s">
        <v>53</v>
      </c>
      <c r="AO5" s="53" t="s">
        <v>53</v>
      </c>
      <c r="AP5" s="53" t="s">
        <v>53</v>
      </c>
      <c r="AQ5" s="53" t="s">
        <v>53</v>
      </c>
      <c r="AR5" s="53" t="s">
        <v>53</v>
      </c>
      <c r="AS5" s="53" t="s">
        <v>53</v>
      </c>
      <c r="AT5" s="53" t="s">
        <v>53</v>
      </c>
      <c r="AU5" s="53" t="s">
        <v>53</v>
      </c>
      <c r="AV5" s="53" t="s">
        <v>53</v>
      </c>
      <c r="AW5" s="53" t="s">
        <v>53</v>
      </c>
      <c r="AX5" s="53" t="s">
        <v>53</v>
      </c>
      <c r="AY5" s="53" t="s">
        <v>53</v>
      </c>
      <c r="AZ5" s="53" t="s">
        <v>53</v>
      </c>
      <c r="BA5" s="53" t="s">
        <v>53</v>
      </c>
      <c r="BB5" s="53" t="s">
        <v>53</v>
      </c>
      <c r="BC5" s="53" t="s">
        <v>53</v>
      </c>
      <c r="BD5" s="53" t="s">
        <v>53</v>
      </c>
      <c r="BE5" s="53" t="s">
        <v>53</v>
      </c>
      <c r="BF5" s="53" t="s">
        <v>53</v>
      </c>
      <c r="BG5" s="53" t="s">
        <v>53</v>
      </c>
      <c r="BH5" s="53" t="s">
        <v>53</v>
      </c>
      <c r="BI5" s="53" t="s">
        <v>53</v>
      </c>
      <c r="BJ5" s="53" t="s">
        <v>53</v>
      </c>
      <c r="BK5" s="53" t="s">
        <v>53</v>
      </c>
      <c r="BL5" s="53" t="s">
        <v>53</v>
      </c>
      <c r="BM5" s="53" t="s">
        <v>53</v>
      </c>
      <c r="BN5" s="53" t="s">
        <v>53</v>
      </c>
      <c r="BO5" s="53" t="s">
        <v>53</v>
      </c>
      <c r="BP5" s="53" t="s">
        <v>53</v>
      </c>
      <c r="BQ5" s="53" t="s">
        <v>53</v>
      </c>
      <c r="BR5" s="53" t="s">
        <v>53</v>
      </c>
      <c r="BS5" s="53" t="s">
        <v>53</v>
      </c>
      <c r="BT5" s="53" t="s">
        <v>53</v>
      </c>
      <c r="BU5" s="53" t="s">
        <v>53</v>
      </c>
      <c r="BV5" s="54"/>
      <c r="BW5" s="47"/>
    </row>
    <row r="6" spans="1:76" s="56" customFormat="1" ht="135" x14ac:dyDescent="0.25">
      <c r="A6" s="9">
        <v>2021</v>
      </c>
      <c r="B6" s="10" t="s">
        <v>84</v>
      </c>
      <c r="C6" s="10" t="s">
        <v>112</v>
      </c>
      <c r="D6" s="11">
        <v>81452</v>
      </c>
      <c r="E6" s="10"/>
      <c r="F6" s="11">
        <v>81452</v>
      </c>
      <c r="G6" s="11">
        <v>81452</v>
      </c>
      <c r="H6" s="10"/>
      <c r="I6" s="11">
        <v>81452</v>
      </c>
      <c r="J6" s="10">
        <v>0</v>
      </c>
      <c r="K6" s="10" t="s">
        <v>57</v>
      </c>
      <c r="L6" s="11">
        <v>18425</v>
      </c>
      <c r="M6" s="10" t="s">
        <v>48</v>
      </c>
      <c r="N6" s="10" t="s">
        <v>47</v>
      </c>
      <c r="O6" s="10" t="s">
        <v>47</v>
      </c>
      <c r="P6" s="10" t="s">
        <v>47</v>
      </c>
      <c r="Q6" s="10" t="s">
        <v>47</v>
      </c>
      <c r="R6" s="12"/>
      <c r="S6" s="53" t="s">
        <v>53</v>
      </c>
      <c r="T6" s="53" t="s">
        <v>47</v>
      </c>
      <c r="U6" s="53" t="s">
        <v>53</v>
      </c>
      <c r="V6" s="53" t="s">
        <v>53</v>
      </c>
      <c r="W6" s="53" t="s">
        <v>53</v>
      </c>
      <c r="X6" s="53" t="s">
        <v>53</v>
      </c>
      <c r="Y6" s="53" t="s">
        <v>53</v>
      </c>
      <c r="Z6" s="53" t="s">
        <v>53</v>
      </c>
      <c r="AA6" s="53" t="s">
        <v>53</v>
      </c>
      <c r="AB6" s="53" t="s">
        <v>53</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4" t="s">
        <v>414</v>
      </c>
    </row>
    <row r="7" spans="1:76" s="56" customFormat="1" x14ac:dyDescent="0.25">
      <c r="A7" s="9">
        <v>2021</v>
      </c>
      <c r="B7" s="10" t="s">
        <v>68</v>
      </c>
      <c r="C7" s="10" t="s">
        <v>670</v>
      </c>
      <c r="D7" s="11">
        <v>115288.3</v>
      </c>
      <c r="E7" s="10"/>
      <c r="F7" s="11"/>
      <c r="G7" s="11">
        <v>115288.3</v>
      </c>
      <c r="H7" s="10"/>
      <c r="I7" s="11"/>
      <c r="J7" s="10">
        <v>1</v>
      </c>
      <c r="K7" s="10" t="s">
        <v>47</v>
      </c>
      <c r="L7" s="11">
        <v>18929.28</v>
      </c>
      <c r="M7" s="10" t="s">
        <v>48</v>
      </c>
      <c r="N7" s="10" t="s">
        <v>47</v>
      </c>
      <c r="O7" s="10" t="s">
        <v>47</v>
      </c>
      <c r="P7" s="10" t="s">
        <v>47</v>
      </c>
      <c r="Q7" s="10" t="s">
        <v>47</v>
      </c>
      <c r="R7" s="12"/>
      <c r="S7" s="53" t="s">
        <v>53</v>
      </c>
      <c r="T7" s="53" t="s">
        <v>53</v>
      </c>
      <c r="U7" s="53" t="s">
        <v>53</v>
      </c>
      <c r="V7" s="53" t="s">
        <v>47</v>
      </c>
      <c r="W7" s="53" t="s">
        <v>53</v>
      </c>
      <c r="X7" s="53" t="s">
        <v>53</v>
      </c>
      <c r="Y7" s="53" t="s">
        <v>53</v>
      </c>
      <c r="Z7" s="53" t="s">
        <v>53</v>
      </c>
      <c r="AA7" s="53" t="s">
        <v>53</v>
      </c>
      <c r="AB7" s="53" t="s">
        <v>53</v>
      </c>
      <c r="AC7" s="53" t="s">
        <v>53</v>
      </c>
      <c r="AD7" s="53" t="s">
        <v>53</v>
      </c>
      <c r="AE7" s="53" t="s">
        <v>53</v>
      </c>
      <c r="AF7" s="53" t="s">
        <v>53</v>
      </c>
      <c r="AG7" s="53" t="s">
        <v>53</v>
      </c>
      <c r="AH7" s="53" t="s">
        <v>53</v>
      </c>
      <c r="AI7" s="53" t="s">
        <v>53</v>
      </c>
      <c r="AJ7" s="53" t="s">
        <v>53</v>
      </c>
      <c r="AK7" s="53" t="s">
        <v>53</v>
      </c>
      <c r="AL7" s="53" t="s">
        <v>53</v>
      </c>
      <c r="AM7" s="53" t="s">
        <v>53</v>
      </c>
      <c r="AN7" s="53" t="s">
        <v>53</v>
      </c>
      <c r="AO7" s="53" t="s">
        <v>53</v>
      </c>
      <c r="AP7" s="53" t="s">
        <v>53</v>
      </c>
      <c r="AQ7" s="53" t="s">
        <v>53</v>
      </c>
      <c r="AR7" s="53" t="s">
        <v>53</v>
      </c>
      <c r="AS7" s="53" t="s">
        <v>53</v>
      </c>
      <c r="AT7" s="53" t="s">
        <v>53</v>
      </c>
      <c r="AU7" s="53" t="s">
        <v>53</v>
      </c>
      <c r="AV7" s="53" t="s">
        <v>53</v>
      </c>
      <c r="AW7" s="53" t="s">
        <v>53</v>
      </c>
      <c r="AX7" s="53" t="s">
        <v>53</v>
      </c>
      <c r="AY7" s="53" t="s">
        <v>53</v>
      </c>
      <c r="AZ7" s="53" t="s">
        <v>53</v>
      </c>
      <c r="BA7" s="53" t="s">
        <v>53</v>
      </c>
      <c r="BB7" s="53" t="s">
        <v>53</v>
      </c>
      <c r="BC7" s="53" t="s">
        <v>53</v>
      </c>
      <c r="BD7" s="53" t="s">
        <v>53</v>
      </c>
      <c r="BE7" s="53" t="s">
        <v>53</v>
      </c>
      <c r="BF7" s="53" t="s">
        <v>53</v>
      </c>
      <c r="BG7" s="53" t="s">
        <v>53</v>
      </c>
      <c r="BH7" s="53" t="s">
        <v>53</v>
      </c>
      <c r="BI7" s="53" t="s">
        <v>53</v>
      </c>
      <c r="BJ7" s="53" t="s">
        <v>53</v>
      </c>
      <c r="BK7" s="53" t="s">
        <v>53</v>
      </c>
      <c r="BL7" s="53" t="s">
        <v>53</v>
      </c>
      <c r="BM7" s="53" t="s">
        <v>53</v>
      </c>
      <c r="BN7" s="53" t="s">
        <v>53</v>
      </c>
      <c r="BO7" s="53" t="s">
        <v>53</v>
      </c>
      <c r="BP7" s="53" t="s">
        <v>53</v>
      </c>
      <c r="BQ7" s="53" t="s">
        <v>53</v>
      </c>
      <c r="BR7" s="53" t="s">
        <v>53</v>
      </c>
      <c r="BS7" s="53" t="s">
        <v>53</v>
      </c>
      <c r="BT7" s="53" t="s">
        <v>53</v>
      </c>
      <c r="BU7" s="53" t="s">
        <v>53</v>
      </c>
      <c r="BV7" s="53"/>
      <c r="BW7" s="47"/>
    </row>
    <row r="8" spans="1:76" s="56" customFormat="1" ht="60" x14ac:dyDescent="0.25">
      <c r="A8" s="9">
        <v>2021</v>
      </c>
      <c r="B8" s="10" t="s">
        <v>163</v>
      </c>
      <c r="C8" s="10" t="s">
        <v>370</v>
      </c>
      <c r="D8" s="11">
        <v>80884</v>
      </c>
      <c r="E8" s="10">
        <v>20</v>
      </c>
      <c r="F8" s="11">
        <v>88638</v>
      </c>
      <c r="G8" s="11">
        <v>88638</v>
      </c>
      <c r="H8" s="10">
        <v>20</v>
      </c>
      <c r="I8" s="11">
        <v>89944</v>
      </c>
      <c r="J8" s="10"/>
      <c r="K8" s="10"/>
      <c r="L8" s="11">
        <v>34697</v>
      </c>
      <c r="M8" s="10" t="s">
        <v>48</v>
      </c>
      <c r="N8" s="10" t="s">
        <v>47</v>
      </c>
      <c r="O8" s="10" t="s">
        <v>47</v>
      </c>
      <c r="P8" s="10" t="s">
        <v>47</v>
      </c>
      <c r="Q8" s="10" t="s">
        <v>47</v>
      </c>
      <c r="R8" s="56" t="s">
        <v>541</v>
      </c>
      <c r="S8" s="53" t="s">
        <v>53</v>
      </c>
      <c r="T8" s="53" t="s">
        <v>53</v>
      </c>
      <c r="U8" s="53" t="s">
        <v>53</v>
      </c>
      <c r="V8" s="53" t="s">
        <v>53</v>
      </c>
      <c r="W8" s="53" t="s">
        <v>47</v>
      </c>
      <c r="X8" s="53" t="s">
        <v>53</v>
      </c>
      <c r="Y8" s="53" t="s">
        <v>53</v>
      </c>
      <c r="Z8" s="53" t="s">
        <v>53</v>
      </c>
      <c r="AA8" s="53" t="s">
        <v>53</v>
      </c>
      <c r="AB8" s="53" t="s">
        <v>53</v>
      </c>
      <c r="AC8" s="53" t="s">
        <v>53</v>
      </c>
      <c r="AD8" s="53" t="s">
        <v>53</v>
      </c>
      <c r="AE8" s="53" t="s">
        <v>53</v>
      </c>
      <c r="AF8" s="53" t="s">
        <v>47</v>
      </c>
      <c r="AG8" s="53" t="s">
        <v>53</v>
      </c>
      <c r="AH8" s="53" t="s">
        <v>53</v>
      </c>
      <c r="AI8" s="53" t="s">
        <v>53</v>
      </c>
      <c r="AJ8" s="53" t="s">
        <v>53</v>
      </c>
      <c r="AK8" s="53" t="s">
        <v>53</v>
      </c>
      <c r="AL8" s="53" t="s">
        <v>53</v>
      </c>
      <c r="AM8" s="53" t="s">
        <v>53</v>
      </c>
      <c r="AN8" s="53" t="s">
        <v>53</v>
      </c>
      <c r="AO8" s="53" t="s">
        <v>53</v>
      </c>
      <c r="AP8" s="53" t="s">
        <v>53</v>
      </c>
      <c r="AQ8" s="53" t="s">
        <v>53</v>
      </c>
      <c r="AR8" s="53" t="s">
        <v>53</v>
      </c>
      <c r="AS8" s="53" t="s">
        <v>47</v>
      </c>
      <c r="AT8" s="53" t="s">
        <v>53</v>
      </c>
      <c r="AU8" s="53" t="s">
        <v>53</v>
      </c>
      <c r="AV8" s="53" t="s">
        <v>47</v>
      </c>
      <c r="AW8" s="53" t="s">
        <v>47</v>
      </c>
      <c r="AX8" s="53" t="s">
        <v>47</v>
      </c>
      <c r="AY8" s="53" t="s">
        <v>53</v>
      </c>
      <c r="AZ8" s="53" t="s">
        <v>53</v>
      </c>
      <c r="BA8" s="53" t="s">
        <v>53</v>
      </c>
      <c r="BB8" s="53" t="s">
        <v>53</v>
      </c>
      <c r="BC8" s="53" t="s">
        <v>53</v>
      </c>
      <c r="BD8" s="53" t="s">
        <v>53</v>
      </c>
      <c r="BE8" s="53" t="s">
        <v>53</v>
      </c>
      <c r="BF8" s="53" t="s">
        <v>53</v>
      </c>
      <c r="BG8" s="53" t="s">
        <v>53</v>
      </c>
      <c r="BH8" s="53" t="s">
        <v>53</v>
      </c>
      <c r="BI8" s="53" t="s">
        <v>53</v>
      </c>
      <c r="BJ8" s="53" t="s">
        <v>53</v>
      </c>
      <c r="BK8" s="53" t="s">
        <v>53</v>
      </c>
      <c r="BL8" s="53" t="s">
        <v>53</v>
      </c>
      <c r="BM8" s="53" t="s">
        <v>53</v>
      </c>
      <c r="BN8" s="53" t="s">
        <v>53</v>
      </c>
      <c r="BO8" s="53" t="s">
        <v>53</v>
      </c>
      <c r="BP8" s="53" t="s">
        <v>53</v>
      </c>
      <c r="BQ8" s="53" t="s">
        <v>53</v>
      </c>
      <c r="BR8" s="53" t="s">
        <v>53</v>
      </c>
      <c r="BS8" s="53" t="s">
        <v>53</v>
      </c>
      <c r="BT8" s="53" t="s">
        <v>53</v>
      </c>
      <c r="BU8" s="53" t="s">
        <v>53</v>
      </c>
      <c r="BV8" s="54" t="s">
        <v>550</v>
      </c>
      <c r="BW8" s="47"/>
    </row>
    <row r="9" spans="1:76" s="56" customFormat="1" x14ac:dyDescent="0.25">
      <c r="A9" s="9">
        <v>2021</v>
      </c>
      <c r="B9" s="10" t="s">
        <v>684</v>
      </c>
      <c r="C9" s="10" t="s">
        <v>680</v>
      </c>
      <c r="D9" s="11">
        <v>80697</v>
      </c>
      <c r="E9" s="10">
        <v>25</v>
      </c>
      <c r="F9" s="11">
        <v>90808</v>
      </c>
      <c r="G9" s="11">
        <v>80697</v>
      </c>
      <c r="H9" s="10">
        <v>25</v>
      </c>
      <c r="I9" s="11">
        <v>90808</v>
      </c>
      <c r="J9" s="10">
        <v>0</v>
      </c>
      <c r="K9" s="10" t="s">
        <v>53</v>
      </c>
      <c r="L9" s="11">
        <v>17004</v>
      </c>
      <c r="M9" s="10" t="s">
        <v>48</v>
      </c>
      <c r="N9" s="10" t="s">
        <v>47</v>
      </c>
      <c r="O9" s="10" t="s">
        <v>47</v>
      </c>
      <c r="P9" s="10" t="s">
        <v>47</v>
      </c>
      <c r="Q9" s="10" t="s">
        <v>47</v>
      </c>
      <c r="R9" s="12"/>
      <c r="S9" s="51" t="s">
        <v>53</v>
      </c>
      <c r="T9" s="51" t="s">
        <v>47</v>
      </c>
      <c r="U9" s="51" t="s">
        <v>53</v>
      </c>
      <c r="V9" s="51" t="s">
        <v>53</v>
      </c>
      <c r="W9" s="51" t="s">
        <v>53</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47</v>
      </c>
      <c r="AQ9" s="51" t="s">
        <v>47</v>
      </c>
      <c r="AR9" s="51" t="s">
        <v>47</v>
      </c>
      <c r="AS9" s="51" t="s">
        <v>47</v>
      </c>
      <c r="AT9" s="51" t="s">
        <v>53</v>
      </c>
      <c r="AU9" s="51" t="s">
        <v>53</v>
      </c>
      <c r="AV9" s="51" t="s">
        <v>47</v>
      </c>
      <c r="AW9" s="51" t="s">
        <v>47</v>
      </c>
      <c r="AX9" s="51" t="s">
        <v>47</v>
      </c>
      <c r="AY9" s="51" t="s">
        <v>47</v>
      </c>
      <c r="AZ9" s="51" t="s">
        <v>47</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2"/>
      <c r="BW9" s="47"/>
      <c r="BX9" s="47"/>
    </row>
    <row r="10" spans="1:76" s="56" customFormat="1" ht="30" x14ac:dyDescent="0.25">
      <c r="A10" s="9">
        <v>2021</v>
      </c>
      <c r="B10" s="10" t="s">
        <v>124</v>
      </c>
      <c r="C10" s="10" t="s">
        <v>557</v>
      </c>
      <c r="D10" s="11">
        <v>77916</v>
      </c>
      <c r="E10" s="10">
        <v>36</v>
      </c>
      <c r="F10" s="11">
        <v>105966</v>
      </c>
      <c r="G10" s="11">
        <v>105966</v>
      </c>
      <c r="H10" s="10">
        <v>36</v>
      </c>
      <c r="I10" s="11">
        <v>105996</v>
      </c>
      <c r="J10" s="10"/>
      <c r="K10" s="10" t="s">
        <v>53</v>
      </c>
      <c r="L10" s="11">
        <v>18317</v>
      </c>
      <c r="M10" s="10" t="s">
        <v>48</v>
      </c>
      <c r="N10" s="10" t="s">
        <v>47</v>
      </c>
      <c r="O10" s="10" t="s">
        <v>47</v>
      </c>
      <c r="P10" s="10" t="s">
        <v>47</v>
      </c>
      <c r="Q10" s="10" t="s">
        <v>47</v>
      </c>
      <c r="R10" s="12" t="s">
        <v>95</v>
      </c>
      <c r="S10" s="10" t="s">
        <v>53</v>
      </c>
      <c r="T10" s="10" t="s">
        <v>53</v>
      </c>
      <c r="U10" s="10" t="s">
        <v>53</v>
      </c>
      <c r="V10" s="10" t="s">
        <v>53</v>
      </c>
      <c r="W10" s="10" t="s">
        <v>53</v>
      </c>
      <c r="X10" s="10" t="s">
        <v>53</v>
      </c>
      <c r="Y10" s="10" t="s">
        <v>53</v>
      </c>
      <c r="Z10" s="10" t="s">
        <v>53</v>
      </c>
      <c r="AA10" s="10" t="s">
        <v>53</v>
      </c>
      <c r="AB10" s="10" t="s">
        <v>53</v>
      </c>
      <c r="AC10" s="10" t="s">
        <v>53</v>
      </c>
      <c r="AD10" s="10" t="s">
        <v>53</v>
      </c>
      <c r="AE10" s="10" t="s">
        <v>53</v>
      </c>
      <c r="AF10" s="10" t="s">
        <v>53</v>
      </c>
      <c r="AG10" s="10" t="s">
        <v>53</v>
      </c>
      <c r="AH10" s="10" t="s">
        <v>53</v>
      </c>
      <c r="AI10" s="10" t="s">
        <v>53</v>
      </c>
      <c r="AJ10" s="10" t="s">
        <v>53</v>
      </c>
      <c r="AK10" s="10" t="s">
        <v>53</v>
      </c>
      <c r="AL10" s="10" t="s">
        <v>53</v>
      </c>
      <c r="AM10" s="10" t="s">
        <v>53</v>
      </c>
      <c r="AN10" s="10" t="s">
        <v>53</v>
      </c>
      <c r="AO10" s="10" t="s">
        <v>53</v>
      </c>
      <c r="AP10" s="10" t="s">
        <v>53</v>
      </c>
      <c r="AQ10" s="10" t="s">
        <v>53</v>
      </c>
      <c r="AR10" s="10" t="s">
        <v>53</v>
      </c>
      <c r="AS10" s="10" t="s">
        <v>53</v>
      </c>
      <c r="AT10" s="10" t="s">
        <v>53</v>
      </c>
      <c r="AU10" s="10" t="s">
        <v>53</v>
      </c>
      <c r="AV10" s="10" t="s">
        <v>53</v>
      </c>
      <c r="AW10" s="10" t="s">
        <v>53</v>
      </c>
      <c r="AX10" s="10" t="s">
        <v>47</v>
      </c>
      <c r="AY10" s="10" t="s">
        <v>53</v>
      </c>
      <c r="AZ10" s="10" t="s">
        <v>53</v>
      </c>
      <c r="BA10" s="10" t="s">
        <v>53</v>
      </c>
      <c r="BB10" s="10" t="s">
        <v>53</v>
      </c>
      <c r="BC10" s="10" t="s">
        <v>53</v>
      </c>
      <c r="BD10" s="10" t="s">
        <v>53</v>
      </c>
      <c r="BE10" s="10" t="s">
        <v>53</v>
      </c>
      <c r="BF10" s="10" t="s">
        <v>53</v>
      </c>
      <c r="BG10" s="10" t="s">
        <v>53</v>
      </c>
      <c r="BH10" s="10" t="s">
        <v>53</v>
      </c>
      <c r="BI10" s="10" t="s">
        <v>53</v>
      </c>
      <c r="BJ10" s="10" t="s">
        <v>53</v>
      </c>
      <c r="BK10" s="10" t="s">
        <v>53</v>
      </c>
      <c r="BL10" s="10" t="s">
        <v>53</v>
      </c>
      <c r="BM10" s="10" t="s">
        <v>53</v>
      </c>
      <c r="BN10" s="10" t="s">
        <v>53</v>
      </c>
      <c r="BO10" s="10" t="s">
        <v>53</v>
      </c>
      <c r="BP10" s="10" t="s">
        <v>53</v>
      </c>
      <c r="BQ10" s="10" t="s">
        <v>53</v>
      </c>
      <c r="BR10" s="10" t="s">
        <v>53</v>
      </c>
      <c r="BS10" s="10" t="s">
        <v>53</v>
      </c>
      <c r="BT10" s="10" t="s">
        <v>53</v>
      </c>
      <c r="BU10" s="10" t="s">
        <v>53</v>
      </c>
      <c r="BV10" s="10" t="s">
        <v>558</v>
      </c>
    </row>
    <row r="11" spans="1:76" s="56" customFormat="1" x14ac:dyDescent="0.25">
      <c r="A11" s="9">
        <v>2020</v>
      </c>
      <c r="B11" s="10" t="s">
        <v>424</v>
      </c>
      <c r="C11" s="10" t="s">
        <v>252</v>
      </c>
      <c r="D11" s="11"/>
      <c r="E11" s="10"/>
      <c r="F11" s="11"/>
      <c r="G11" s="11"/>
      <c r="H11" s="10"/>
      <c r="I11" s="11"/>
      <c r="J11" s="10"/>
      <c r="K11" s="10"/>
      <c r="L11" s="11"/>
      <c r="M11" s="10"/>
      <c r="N11" s="10"/>
      <c r="O11" s="10"/>
      <c r="P11" s="10"/>
      <c r="Q11" s="10"/>
      <c r="R11" s="12"/>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row>
    <row r="12" spans="1:76" s="56" customFormat="1" x14ac:dyDescent="0.25">
      <c r="A12" s="9">
        <v>2021</v>
      </c>
      <c r="B12" s="10" t="s">
        <v>148</v>
      </c>
      <c r="C12" s="10" t="s">
        <v>252</v>
      </c>
      <c r="D12" s="11"/>
      <c r="E12" s="10"/>
      <c r="F12" s="11"/>
      <c r="G12" s="11"/>
      <c r="H12" s="10"/>
      <c r="I12" s="11"/>
      <c r="J12" s="10"/>
      <c r="K12" s="10"/>
      <c r="L12" s="11"/>
      <c r="M12" s="10"/>
      <c r="N12" s="10"/>
      <c r="O12" s="10"/>
      <c r="P12" s="10"/>
      <c r="Q12" s="10"/>
      <c r="R12" s="12"/>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row>
    <row r="13" spans="1:76" s="56" customFormat="1" ht="30" x14ac:dyDescent="0.25">
      <c r="A13" s="9">
        <v>2021</v>
      </c>
      <c r="B13" s="10" t="s">
        <v>478</v>
      </c>
      <c r="C13" s="10" t="s">
        <v>376</v>
      </c>
      <c r="D13" s="11">
        <v>106216</v>
      </c>
      <c r="E13" s="10">
        <v>5</v>
      </c>
      <c r="F13" s="11">
        <v>106216</v>
      </c>
      <c r="G13" s="11">
        <v>106216</v>
      </c>
      <c r="H13" s="10">
        <v>5</v>
      </c>
      <c r="I13" s="11">
        <f>+ROUND(G13*1.025,0)</f>
        <v>108871</v>
      </c>
      <c r="J13" s="10">
        <v>0</v>
      </c>
      <c r="K13" s="10" t="s">
        <v>53</v>
      </c>
      <c r="L13" s="11">
        <v>36670</v>
      </c>
      <c r="M13" s="10" t="s">
        <v>48</v>
      </c>
      <c r="N13" s="10" t="s">
        <v>47</v>
      </c>
      <c r="O13" s="10" t="s">
        <v>47</v>
      </c>
      <c r="P13" s="10" t="s">
        <v>47</v>
      </c>
      <c r="Q13" s="10" t="s">
        <v>47</v>
      </c>
      <c r="R13" s="12"/>
      <c r="S13" s="53" t="s">
        <v>57</v>
      </c>
      <c r="T13" s="53" t="s">
        <v>57</v>
      </c>
      <c r="U13" s="53" t="s">
        <v>57</v>
      </c>
      <c r="V13" s="53" t="s">
        <v>57</v>
      </c>
      <c r="W13" s="53" t="s">
        <v>57</v>
      </c>
      <c r="X13" s="53" t="s">
        <v>57</v>
      </c>
      <c r="Y13" s="53" t="s">
        <v>57</v>
      </c>
      <c r="Z13" s="53" t="s">
        <v>57</v>
      </c>
      <c r="AA13" s="53" t="s">
        <v>57</v>
      </c>
      <c r="AB13" s="53" t="s">
        <v>57</v>
      </c>
      <c r="AC13" s="53" t="s">
        <v>57</v>
      </c>
      <c r="AD13" s="53" t="s">
        <v>57</v>
      </c>
      <c r="AE13" s="53" t="s">
        <v>57</v>
      </c>
      <c r="AF13" s="53" t="s">
        <v>57</v>
      </c>
      <c r="AG13" s="53" t="s">
        <v>57</v>
      </c>
      <c r="AH13" s="53" t="s">
        <v>57</v>
      </c>
      <c r="AI13" s="53" t="s">
        <v>57</v>
      </c>
      <c r="AJ13" s="53" t="s">
        <v>57</v>
      </c>
      <c r="AK13" s="53" t="s">
        <v>57</v>
      </c>
      <c r="AL13" s="53" t="s">
        <v>57</v>
      </c>
      <c r="AM13" s="53" t="s">
        <v>57</v>
      </c>
      <c r="AN13" s="53" t="s">
        <v>57</v>
      </c>
      <c r="AO13" s="53" t="s">
        <v>57</v>
      </c>
      <c r="AP13" s="53" t="s">
        <v>57</v>
      </c>
      <c r="AQ13" s="53" t="s">
        <v>57</v>
      </c>
      <c r="AR13" s="53" t="s">
        <v>57</v>
      </c>
      <c r="AS13" s="53" t="s">
        <v>57</v>
      </c>
      <c r="AT13" s="53" t="s">
        <v>57</v>
      </c>
      <c r="AU13" s="53" t="s">
        <v>57</v>
      </c>
      <c r="AV13" s="53" t="s">
        <v>57</v>
      </c>
      <c r="AW13" s="53" t="s">
        <v>57</v>
      </c>
      <c r="AX13" s="53" t="s">
        <v>47</v>
      </c>
      <c r="AY13" s="53" t="s">
        <v>57</v>
      </c>
      <c r="AZ13" s="53" t="s">
        <v>57</v>
      </c>
      <c r="BA13" s="53" t="s">
        <v>57</v>
      </c>
      <c r="BB13" s="53" t="s">
        <v>57</v>
      </c>
      <c r="BC13" s="53" t="s">
        <v>57</v>
      </c>
      <c r="BD13" s="53" t="s">
        <v>57</v>
      </c>
      <c r="BE13" s="53" t="s">
        <v>57</v>
      </c>
      <c r="BF13" s="53" t="s">
        <v>57</v>
      </c>
      <c r="BG13" s="53" t="s">
        <v>57</v>
      </c>
      <c r="BH13" s="53" t="s">
        <v>57</v>
      </c>
      <c r="BI13" s="53" t="s">
        <v>57</v>
      </c>
      <c r="BJ13" s="53" t="s">
        <v>57</v>
      </c>
      <c r="BK13" s="53" t="s">
        <v>57</v>
      </c>
      <c r="BL13" s="53" t="s">
        <v>57</v>
      </c>
      <c r="BM13" s="53" t="s">
        <v>57</v>
      </c>
      <c r="BN13" s="53" t="s">
        <v>57</v>
      </c>
      <c r="BO13" s="53" t="s">
        <v>57</v>
      </c>
      <c r="BP13" s="53" t="s">
        <v>57</v>
      </c>
      <c r="BQ13" s="53" t="s">
        <v>57</v>
      </c>
      <c r="BR13" s="53" t="s">
        <v>57</v>
      </c>
      <c r="BS13" s="53" t="s">
        <v>57</v>
      </c>
      <c r="BT13" s="53" t="s">
        <v>57</v>
      </c>
      <c r="BU13" s="53" t="s">
        <v>57</v>
      </c>
      <c r="BV13" s="54" t="s">
        <v>484</v>
      </c>
      <c r="BW13" s="55"/>
      <c r="BX13" s="55"/>
    </row>
    <row r="14" spans="1:76" s="56" customFormat="1" ht="30" x14ac:dyDescent="0.25">
      <c r="A14" s="9">
        <v>2021</v>
      </c>
      <c r="B14" s="10" t="s">
        <v>443</v>
      </c>
      <c r="C14" s="10" t="s">
        <v>575</v>
      </c>
      <c r="D14" s="11">
        <v>156679</v>
      </c>
      <c r="E14" s="10">
        <v>10</v>
      </c>
      <c r="F14" s="11">
        <v>156679</v>
      </c>
      <c r="G14" s="11">
        <v>156679</v>
      </c>
      <c r="H14" s="10">
        <v>10</v>
      </c>
      <c r="I14" s="11">
        <v>158959</v>
      </c>
      <c r="J14" s="10">
        <v>2</v>
      </c>
      <c r="K14" s="10" t="s">
        <v>53</v>
      </c>
      <c r="L14" s="11">
        <v>15238.8</v>
      </c>
      <c r="M14" s="10" t="s">
        <v>48</v>
      </c>
      <c r="N14" s="10" t="s">
        <v>47</v>
      </c>
      <c r="O14" s="10" t="s">
        <v>47</v>
      </c>
      <c r="P14" s="10" t="s">
        <v>47</v>
      </c>
      <c r="Q14" s="10" t="s">
        <v>47</v>
      </c>
      <c r="R14" s="12" t="s">
        <v>569</v>
      </c>
      <c r="S14" s="53" t="s">
        <v>53</v>
      </c>
      <c r="T14" s="53" t="s">
        <v>53</v>
      </c>
      <c r="U14" s="53" t="s">
        <v>53</v>
      </c>
      <c r="V14" s="53" t="s">
        <v>47</v>
      </c>
      <c r="W14" s="53" t="s">
        <v>53</v>
      </c>
      <c r="X14" s="53" t="s">
        <v>53</v>
      </c>
      <c r="Y14" s="53" t="s">
        <v>53</v>
      </c>
      <c r="Z14" s="53" t="s">
        <v>53</v>
      </c>
      <c r="AA14" s="53" t="s">
        <v>53</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3"/>
      <c r="BW14" s="55"/>
    </row>
    <row r="15" spans="1:76" s="56" customFormat="1" x14ac:dyDescent="0.25">
      <c r="A15" s="9">
        <v>2021</v>
      </c>
      <c r="B15" s="10" t="s">
        <v>157</v>
      </c>
      <c r="C15" s="10" t="s">
        <v>112</v>
      </c>
      <c r="D15" s="11">
        <v>102204</v>
      </c>
      <c r="E15" s="10"/>
      <c r="F15" s="11">
        <v>102204</v>
      </c>
      <c r="G15" s="11">
        <v>102204</v>
      </c>
      <c r="H15" s="10"/>
      <c r="I15" s="11">
        <v>102204</v>
      </c>
      <c r="J15" s="10"/>
      <c r="K15" s="10" t="s">
        <v>53</v>
      </c>
      <c r="L15" s="11">
        <v>24961</v>
      </c>
      <c r="M15" s="10" t="s">
        <v>48</v>
      </c>
      <c r="N15" s="10" t="s">
        <v>47</v>
      </c>
      <c r="O15" s="10" t="s">
        <v>47</v>
      </c>
      <c r="P15" s="10" t="s">
        <v>47</v>
      </c>
      <c r="Q15" s="10" t="s">
        <v>47</v>
      </c>
      <c r="R15" s="12"/>
      <c r="S15" s="51" t="s">
        <v>53</v>
      </c>
      <c r="T15" s="51" t="s">
        <v>47</v>
      </c>
      <c r="U15" s="51" t="s">
        <v>53</v>
      </c>
      <c r="V15" s="51" t="s">
        <v>53</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2"/>
    </row>
    <row r="16" spans="1:76" s="56" customFormat="1" ht="30" x14ac:dyDescent="0.25">
      <c r="A16" s="9">
        <v>2020</v>
      </c>
      <c r="B16" s="10" t="s">
        <v>99</v>
      </c>
      <c r="C16" s="10" t="s">
        <v>580</v>
      </c>
      <c r="D16" s="11">
        <v>86154</v>
      </c>
      <c r="E16" s="10">
        <v>25</v>
      </c>
      <c r="F16" s="11">
        <f>D16+4900</f>
        <v>91054</v>
      </c>
      <c r="G16" s="11">
        <f>D16</f>
        <v>86154</v>
      </c>
      <c r="H16" s="10">
        <v>25</v>
      </c>
      <c r="I16" s="11">
        <f>F16</f>
        <v>91054</v>
      </c>
      <c r="J16" s="10"/>
      <c r="K16" s="10" t="s">
        <v>581</v>
      </c>
      <c r="L16" s="11">
        <v>47364</v>
      </c>
      <c r="M16" s="10" t="s">
        <v>48</v>
      </c>
      <c r="N16" s="10" t="s">
        <v>47</v>
      </c>
      <c r="O16" s="10" t="s">
        <v>47</v>
      </c>
      <c r="P16" s="10" t="s">
        <v>47</v>
      </c>
      <c r="Q16" s="10" t="s">
        <v>47</v>
      </c>
      <c r="R16" s="12"/>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row>
    <row r="17" spans="1:75" s="56" customFormat="1" ht="45" x14ac:dyDescent="0.25">
      <c r="A17" s="9">
        <v>2021</v>
      </c>
      <c r="B17" s="10" t="s">
        <v>140</v>
      </c>
      <c r="C17" s="10" t="s">
        <v>152</v>
      </c>
      <c r="D17" s="11">
        <v>93600</v>
      </c>
      <c r="E17" s="10">
        <v>28</v>
      </c>
      <c r="F17" s="11">
        <v>104832</v>
      </c>
      <c r="G17" s="11">
        <v>93600</v>
      </c>
      <c r="H17" s="10">
        <v>28</v>
      </c>
      <c r="I17" s="11">
        <v>104832</v>
      </c>
      <c r="J17" s="10">
        <v>0</v>
      </c>
      <c r="K17" s="10" t="s">
        <v>53</v>
      </c>
      <c r="L17" s="11">
        <v>27820</v>
      </c>
      <c r="M17" s="10" t="s">
        <v>48</v>
      </c>
      <c r="N17" s="10" t="s">
        <v>47</v>
      </c>
      <c r="O17" s="10" t="s">
        <v>47</v>
      </c>
      <c r="P17" s="10" t="s">
        <v>47</v>
      </c>
      <c r="Q17" s="10" t="s">
        <v>47</v>
      </c>
      <c r="R17" s="57" t="s">
        <v>109</v>
      </c>
      <c r="S17" s="51" t="s">
        <v>53</v>
      </c>
      <c r="T17" s="51" t="s">
        <v>53</v>
      </c>
      <c r="U17" s="51" t="s">
        <v>53</v>
      </c>
      <c r="V17" s="51" t="s">
        <v>53</v>
      </c>
      <c r="W17" s="51" t="s">
        <v>53</v>
      </c>
      <c r="X17" s="51" t="s">
        <v>53</v>
      </c>
      <c r="Y17" s="51" t="s">
        <v>53</v>
      </c>
      <c r="Z17" s="51" t="s">
        <v>53</v>
      </c>
      <c r="AA17" s="51" t="s">
        <v>53</v>
      </c>
      <c r="AB17" s="51" t="s">
        <v>53</v>
      </c>
      <c r="AC17" s="51" t="s">
        <v>53</v>
      </c>
      <c r="AD17" s="51" t="s">
        <v>53</v>
      </c>
      <c r="AE17" s="51" t="s">
        <v>53</v>
      </c>
      <c r="AF17" s="51" t="s">
        <v>47</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53</v>
      </c>
      <c r="AT17" s="51" t="s">
        <v>53</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53</v>
      </c>
      <c r="BL17" s="51" t="s">
        <v>53</v>
      </c>
      <c r="BM17" s="51" t="s">
        <v>53</v>
      </c>
      <c r="BN17" s="51" t="s">
        <v>53</v>
      </c>
      <c r="BO17" s="51" t="s">
        <v>53</v>
      </c>
      <c r="BP17" s="51" t="s">
        <v>53</v>
      </c>
      <c r="BQ17" s="51" t="s">
        <v>53</v>
      </c>
      <c r="BR17" s="51" t="s">
        <v>53</v>
      </c>
      <c r="BS17" s="51" t="s">
        <v>53</v>
      </c>
      <c r="BT17" s="51" t="s">
        <v>53</v>
      </c>
      <c r="BU17" s="51" t="s">
        <v>53</v>
      </c>
      <c r="BV17" s="52" t="s">
        <v>709</v>
      </c>
      <c r="BW17" s="47"/>
    </row>
    <row r="18" spans="1:75" s="56" customFormat="1" x14ac:dyDescent="0.25">
      <c r="A18" s="9">
        <v>2021</v>
      </c>
      <c r="B18" s="10" t="s">
        <v>141</v>
      </c>
      <c r="C18" s="43" t="s">
        <v>620</v>
      </c>
      <c r="D18" s="11">
        <v>126996</v>
      </c>
      <c r="E18" s="10"/>
      <c r="F18" s="11">
        <v>126996</v>
      </c>
      <c r="G18" s="11">
        <v>126996</v>
      </c>
      <c r="H18" s="10"/>
      <c r="I18" s="11">
        <v>126996</v>
      </c>
      <c r="J18" s="10">
        <v>0</v>
      </c>
      <c r="K18" s="10" t="s">
        <v>53</v>
      </c>
      <c r="L18" s="11">
        <v>26806</v>
      </c>
      <c r="M18" s="10" t="s">
        <v>57</v>
      </c>
      <c r="N18" s="10" t="s">
        <v>47</v>
      </c>
      <c r="O18" s="10" t="s">
        <v>47</v>
      </c>
      <c r="P18" s="10" t="s">
        <v>47</v>
      </c>
      <c r="Q18" s="10" t="s">
        <v>47</v>
      </c>
      <c r="R18" s="57" t="s">
        <v>383</v>
      </c>
      <c r="S18" s="53" t="s">
        <v>53</v>
      </c>
      <c r="T18" s="53" t="s">
        <v>53</v>
      </c>
      <c r="U18" s="53" t="s">
        <v>47</v>
      </c>
      <c r="V18" s="53" t="s">
        <v>53</v>
      </c>
      <c r="W18" s="53" t="s">
        <v>53</v>
      </c>
      <c r="X18" s="53" t="s">
        <v>53</v>
      </c>
      <c r="Y18" s="53" t="s">
        <v>53</v>
      </c>
      <c r="Z18" s="53" t="s">
        <v>53</v>
      </c>
      <c r="AA18" s="53" t="s">
        <v>53</v>
      </c>
      <c r="AB18" s="53" t="s">
        <v>53</v>
      </c>
      <c r="AC18" s="53" t="s">
        <v>53</v>
      </c>
      <c r="AD18" s="53" t="s">
        <v>53</v>
      </c>
      <c r="AE18" s="53" t="s">
        <v>53</v>
      </c>
      <c r="AF18" s="53" t="s">
        <v>53</v>
      </c>
      <c r="AG18" s="53" t="s">
        <v>53</v>
      </c>
      <c r="AH18" s="53" t="s">
        <v>53</v>
      </c>
      <c r="AI18" s="53" t="s">
        <v>53</v>
      </c>
      <c r="AJ18" s="53" t="s">
        <v>53</v>
      </c>
      <c r="AK18" s="53" t="s">
        <v>53</v>
      </c>
      <c r="AL18" s="53" t="s">
        <v>53</v>
      </c>
      <c r="AM18" s="53" t="s">
        <v>53</v>
      </c>
      <c r="AN18" s="53" t="s">
        <v>53</v>
      </c>
      <c r="AO18" s="53" t="s">
        <v>53</v>
      </c>
      <c r="AP18" s="53" t="s">
        <v>53</v>
      </c>
      <c r="AQ18" s="53" t="s">
        <v>53</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53</v>
      </c>
      <c r="BI18" s="53" t="s">
        <v>53</v>
      </c>
      <c r="BJ18" s="53" t="s">
        <v>53</v>
      </c>
      <c r="BK18" s="53" t="s">
        <v>53</v>
      </c>
      <c r="BL18" s="53" t="s">
        <v>53</v>
      </c>
      <c r="BM18" s="53" t="s">
        <v>53</v>
      </c>
      <c r="BN18" s="53" t="s">
        <v>53</v>
      </c>
      <c r="BO18" s="53" t="s">
        <v>53</v>
      </c>
      <c r="BP18" s="53" t="s">
        <v>53</v>
      </c>
      <c r="BQ18" s="53" t="s">
        <v>53</v>
      </c>
      <c r="BR18" s="53" t="s">
        <v>53</v>
      </c>
      <c r="BS18" s="53" t="s">
        <v>53</v>
      </c>
      <c r="BT18" s="53" t="s">
        <v>53</v>
      </c>
      <c r="BU18" s="53" t="s">
        <v>53</v>
      </c>
      <c r="BV18" s="54"/>
      <c r="BW18" s="55"/>
    </row>
    <row r="19" spans="1:75" s="56" customFormat="1" x14ac:dyDescent="0.25">
      <c r="A19" s="9">
        <v>2021</v>
      </c>
      <c r="B19" s="10" t="s">
        <v>67</v>
      </c>
      <c r="C19" s="10" t="s">
        <v>626</v>
      </c>
      <c r="D19" s="11">
        <v>140911</v>
      </c>
      <c r="E19" s="10">
        <v>25</v>
      </c>
      <c r="F19" s="11">
        <v>152184</v>
      </c>
      <c r="G19" s="11">
        <v>140911</v>
      </c>
      <c r="H19" s="10">
        <v>25</v>
      </c>
      <c r="I19" s="11">
        <v>152184</v>
      </c>
      <c r="J19" s="10">
        <v>1</v>
      </c>
      <c r="K19" s="10" t="s">
        <v>47</v>
      </c>
      <c r="L19" s="11">
        <v>14748</v>
      </c>
      <c r="M19" s="10" t="s">
        <v>48</v>
      </c>
      <c r="N19" s="10" t="s">
        <v>47</v>
      </c>
      <c r="O19" s="10" t="s">
        <v>47</v>
      </c>
      <c r="P19" s="10" t="s">
        <v>47</v>
      </c>
      <c r="Q19" s="10" t="s">
        <v>47</v>
      </c>
      <c r="R19" s="12"/>
      <c r="S19" s="51" t="s">
        <v>53</v>
      </c>
      <c r="T19" s="51" t="s">
        <v>53</v>
      </c>
      <c r="U19" s="51" t="s">
        <v>47</v>
      </c>
      <c r="V19" s="51" t="s">
        <v>53</v>
      </c>
      <c r="W19" s="51" t="s">
        <v>53</v>
      </c>
      <c r="X19" s="51" t="s">
        <v>53</v>
      </c>
      <c r="Y19" s="51" t="s">
        <v>53</v>
      </c>
      <c r="Z19" s="51" t="s">
        <v>53</v>
      </c>
      <c r="AA19" s="51" t="s">
        <v>53</v>
      </c>
      <c r="AB19" s="51" t="s">
        <v>53</v>
      </c>
      <c r="AC19" s="51" t="s">
        <v>53</v>
      </c>
      <c r="AD19" s="51" t="s">
        <v>53</v>
      </c>
      <c r="AE19" s="51" t="s">
        <v>53</v>
      </c>
      <c r="AF19" s="51" t="s">
        <v>53</v>
      </c>
      <c r="AG19" s="51" t="s">
        <v>53</v>
      </c>
      <c r="AH19" s="51" t="s">
        <v>53</v>
      </c>
      <c r="AI19" s="51" t="s">
        <v>53</v>
      </c>
      <c r="AJ19" s="51" t="s">
        <v>53</v>
      </c>
      <c r="AK19" s="51" t="s">
        <v>53</v>
      </c>
      <c r="AL19" s="51" t="s">
        <v>53</v>
      </c>
      <c r="AM19" s="51" t="s">
        <v>53</v>
      </c>
      <c r="AN19" s="51" t="s">
        <v>53</v>
      </c>
      <c r="AO19" s="51" t="s">
        <v>53</v>
      </c>
      <c r="AP19" s="51" t="s">
        <v>53</v>
      </c>
      <c r="AQ19" s="51" t="s">
        <v>53</v>
      </c>
      <c r="AR19" s="51" t="s">
        <v>53</v>
      </c>
      <c r="AS19" s="51" t="s">
        <v>53</v>
      </c>
      <c r="AT19" s="51" t="s">
        <v>53</v>
      </c>
      <c r="AU19" s="51" t="s">
        <v>53</v>
      </c>
      <c r="AV19" s="51" t="s">
        <v>53</v>
      </c>
      <c r="AW19" s="51" t="s">
        <v>53</v>
      </c>
      <c r="AX19" s="51" t="s">
        <v>53</v>
      </c>
      <c r="AY19" s="51" t="s">
        <v>53</v>
      </c>
      <c r="AZ19" s="51" t="s">
        <v>53</v>
      </c>
      <c r="BA19" s="51" t="s">
        <v>53</v>
      </c>
      <c r="BB19" s="51" t="s">
        <v>53</v>
      </c>
      <c r="BC19" s="51" t="s">
        <v>53</v>
      </c>
      <c r="BD19" s="51" t="s">
        <v>53</v>
      </c>
      <c r="BE19" s="51" t="s">
        <v>53</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53</v>
      </c>
      <c r="BS19" s="51" t="s">
        <v>53</v>
      </c>
      <c r="BT19" s="51" t="s">
        <v>53</v>
      </c>
      <c r="BU19" s="51" t="s">
        <v>53</v>
      </c>
      <c r="BV19" s="52"/>
    </row>
    <row r="20" spans="1:75" s="56" customFormat="1" x14ac:dyDescent="0.25">
      <c r="A20" s="9">
        <v>2021</v>
      </c>
      <c r="B20" s="10" t="s">
        <v>495</v>
      </c>
      <c r="C20" s="47" t="s">
        <v>500</v>
      </c>
      <c r="D20" s="22">
        <v>91464</v>
      </c>
      <c r="E20" s="10">
        <v>30</v>
      </c>
      <c r="F20" s="22">
        <v>94726</v>
      </c>
      <c r="G20" s="22">
        <v>91464</v>
      </c>
      <c r="H20" s="10">
        <v>30</v>
      </c>
      <c r="I20" s="22">
        <v>94726</v>
      </c>
      <c r="J20" s="10">
        <v>0</v>
      </c>
      <c r="K20" s="10" t="s">
        <v>594</v>
      </c>
      <c r="L20" s="22">
        <v>23751.72</v>
      </c>
      <c r="M20" s="10" t="s">
        <v>48</v>
      </c>
      <c r="N20" s="10" t="s">
        <v>47</v>
      </c>
      <c r="O20" s="10" t="s">
        <v>47</v>
      </c>
      <c r="P20" s="10" t="s">
        <v>47</v>
      </c>
      <c r="Q20" s="10" t="s">
        <v>47</v>
      </c>
      <c r="R20" s="12"/>
      <c r="S20" s="51" t="s">
        <v>53</v>
      </c>
      <c r="T20" s="51" t="s">
        <v>53</v>
      </c>
      <c r="U20" s="51" t="s">
        <v>53</v>
      </c>
      <c r="V20" s="51" t="s">
        <v>53</v>
      </c>
      <c r="W20" s="51" t="s">
        <v>53</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53</v>
      </c>
      <c r="AV20" s="51" t="s">
        <v>53</v>
      </c>
      <c r="AW20" s="51" t="s">
        <v>53</v>
      </c>
      <c r="AX20" s="51" t="s">
        <v>53</v>
      </c>
      <c r="AY20" s="51" t="s">
        <v>53</v>
      </c>
      <c r="AZ20" s="51" t="s">
        <v>53</v>
      </c>
      <c r="BA20" s="51" t="s">
        <v>515</v>
      </c>
      <c r="BB20" s="51" t="s">
        <v>53</v>
      </c>
      <c r="BC20" s="51" t="s">
        <v>53</v>
      </c>
      <c r="BD20" s="51" t="s">
        <v>53</v>
      </c>
      <c r="BE20" s="51" t="s">
        <v>53</v>
      </c>
      <c r="BF20" s="51" t="s">
        <v>53</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53</v>
      </c>
      <c r="BT20" s="51" t="s">
        <v>53</v>
      </c>
      <c r="BU20" s="51" t="s">
        <v>53</v>
      </c>
      <c r="BV20" s="51"/>
      <c r="BW20" s="47"/>
    </row>
    <row r="21" spans="1:75" s="31" customFormat="1" x14ac:dyDescent="0.25">
      <c r="A21" s="32">
        <v>2018</v>
      </c>
      <c r="B21" s="38" t="s">
        <v>595</v>
      </c>
      <c r="C21" s="38" t="s">
        <v>252</v>
      </c>
      <c r="D21" s="49"/>
      <c r="E21" s="38"/>
      <c r="F21" s="49"/>
      <c r="G21" s="49"/>
      <c r="H21" s="38"/>
      <c r="I21" s="49"/>
      <c r="J21" s="38"/>
      <c r="K21" s="38"/>
      <c r="L21" s="49"/>
      <c r="M21" s="38"/>
      <c r="N21" s="38"/>
      <c r="O21" s="38"/>
      <c r="P21" s="38"/>
      <c r="Q21" s="38"/>
      <c r="R21" s="50"/>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row>
    <row r="22" spans="1:75" s="56" customFormat="1" x14ac:dyDescent="0.25">
      <c r="A22" s="9">
        <v>2021</v>
      </c>
      <c r="B22" s="10" t="s">
        <v>633</v>
      </c>
      <c r="C22" s="47" t="s">
        <v>465</v>
      </c>
      <c r="D22" s="11">
        <v>141753</v>
      </c>
      <c r="E22" s="10">
        <v>15</v>
      </c>
      <c r="F22" s="11">
        <v>142753</v>
      </c>
      <c r="G22" s="11">
        <v>141753</v>
      </c>
      <c r="H22" s="10">
        <v>15</v>
      </c>
      <c r="I22" s="11">
        <v>144253</v>
      </c>
      <c r="J22" s="10">
        <v>2</v>
      </c>
      <c r="K22" s="10" t="s">
        <v>47</v>
      </c>
      <c r="L22" s="11">
        <v>30240</v>
      </c>
      <c r="M22" s="10" t="s">
        <v>48</v>
      </c>
      <c r="N22" s="10" t="s">
        <v>47</v>
      </c>
      <c r="O22" s="10" t="s">
        <v>47</v>
      </c>
      <c r="P22" s="10" t="s">
        <v>47</v>
      </c>
      <c r="Q22" s="10" t="s">
        <v>47</v>
      </c>
      <c r="R22" s="12"/>
      <c r="S22" s="51" t="s">
        <v>53</v>
      </c>
      <c r="T22" s="51" t="s">
        <v>53</v>
      </c>
      <c r="U22" s="51" t="s">
        <v>53</v>
      </c>
      <c r="V22" s="51" t="s">
        <v>47</v>
      </c>
      <c r="W22" s="51" t="s">
        <v>53</v>
      </c>
      <c r="X22" s="51" t="s">
        <v>53</v>
      </c>
      <c r="Y22" s="51" t="s">
        <v>53</v>
      </c>
      <c r="Z22" s="51" t="s">
        <v>53</v>
      </c>
      <c r="AA22" s="51" t="s">
        <v>53</v>
      </c>
      <c r="AB22" s="51" t="s">
        <v>53</v>
      </c>
      <c r="AC22" s="51" t="s">
        <v>53</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53</v>
      </c>
      <c r="AQ22" s="51" t="s">
        <v>53</v>
      </c>
      <c r="AR22" s="51" t="s">
        <v>53</v>
      </c>
      <c r="AS22" s="51" t="s">
        <v>53</v>
      </c>
      <c r="AT22" s="51" t="s">
        <v>53</v>
      </c>
      <c r="AU22" s="51" t="s">
        <v>53</v>
      </c>
      <c r="AV22" s="51" t="s">
        <v>53</v>
      </c>
      <c r="AW22" s="51" t="s">
        <v>53</v>
      </c>
      <c r="AX22" s="51" t="s">
        <v>53</v>
      </c>
      <c r="AY22" s="51" t="s">
        <v>53</v>
      </c>
      <c r="AZ22" s="51" t="s">
        <v>53</v>
      </c>
      <c r="BA22" s="51" t="s">
        <v>53</v>
      </c>
      <c r="BB22" s="51" t="s">
        <v>53</v>
      </c>
      <c r="BC22" s="51" t="s">
        <v>53</v>
      </c>
      <c r="BD22" s="51" t="s">
        <v>53</v>
      </c>
      <c r="BE22" s="51" t="s">
        <v>53</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2"/>
    </row>
    <row r="23" spans="1:75" s="56" customFormat="1" x14ac:dyDescent="0.25">
      <c r="A23" s="9">
        <v>2021</v>
      </c>
      <c r="B23" s="10" t="s">
        <v>167</v>
      </c>
      <c r="C23" s="10" t="s">
        <v>252</v>
      </c>
      <c r="D23" s="11"/>
      <c r="E23" s="10"/>
      <c r="F23" s="11"/>
      <c r="G23" s="11"/>
      <c r="H23" s="10"/>
      <c r="I23" s="11"/>
      <c r="J23" s="10"/>
      <c r="K23" s="10"/>
      <c r="L23" s="11"/>
      <c r="M23" s="10"/>
      <c r="N23" s="10"/>
      <c r="O23" s="10"/>
      <c r="P23" s="10"/>
      <c r="Q23" s="10"/>
      <c r="R23" s="12"/>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row>
    <row r="24" spans="1:75" s="56" customFormat="1" x14ac:dyDescent="0.25">
      <c r="A24" s="17">
        <v>2021</v>
      </c>
      <c r="B24" s="18" t="s">
        <v>178</v>
      </c>
      <c r="C24" s="18" t="s">
        <v>721</v>
      </c>
      <c r="D24" s="19">
        <v>64587.839999999997</v>
      </c>
      <c r="E24" s="18">
        <v>22</v>
      </c>
      <c r="F24" s="19">
        <v>66987.839999999997</v>
      </c>
      <c r="G24" s="19">
        <v>64588</v>
      </c>
      <c r="H24" s="18">
        <v>22</v>
      </c>
      <c r="I24" s="19">
        <f>64588+500</f>
        <v>65088</v>
      </c>
      <c r="J24" s="18">
        <v>0</v>
      </c>
      <c r="K24" s="18" t="s">
        <v>515</v>
      </c>
      <c r="L24" s="19">
        <v>28129.200000000001</v>
      </c>
      <c r="M24" s="18" t="s">
        <v>48</v>
      </c>
      <c r="N24" s="18" t="s">
        <v>47</v>
      </c>
      <c r="O24" s="18" t="s">
        <v>47</v>
      </c>
      <c r="P24" s="18" t="s">
        <v>47</v>
      </c>
      <c r="Q24" s="18" t="s">
        <v>47</v>
      </c>
      <c r="R24" s="23"/>
      <c r="S24" s="18" t="s">
        <v>53</v>
      </c>
      <c r="T24" s="18" t="s">
        <v>53</v>
      </c>
      <c r="U24" s="18" t="s">
        <v>53</v>
      </c>
      <c r="V24" s="18" t="s">
        <v>53</v>
      </c>
      <c r="W24" s="18" t="s">
        <v>53</v>
      </c>
      <c r="X24" s="18" t="s">
        <v>53</v>
      </c>
      <c r="Y24" s="18" t="s">
        <v>53</v>
      </c>
      <c r="Z24" s="18" t="s">
        <v>53</v>
      </c>
      <c r="AA24" s="18" t="s">
        <v>53</v>
      </c>
      <c r="AB24" s="18" t="s">
        <v>53</v>
      </c>
      <c r="AC24" s="18" t="s">
        <v>53</v>
      </c>
      <c r="AD24" s="18" t="s">
        <v>53</v>
      </c>
      <c r="AE24" s="18" t="s">
        <v>53</v>
      </c>
      <c r="AF24" s="18" t="s">
        <v>53</v>
      </c>
      <c r="AG24" s="18" t="s">
        <v>53</v>
      </c>
      <c r="AH24" s="18" t="s">
        <v>53</v>
      </c>
      <c r="AI24" s="18" t="s">
        <v>53</v>
      </c>
      <c r="AJ24" s="18" t="s">
        <v>53</v>
      </c>
      <c r="AK24" s="18" t="s">
        <v>53</v>
      </c>
      <c r="AL24" s="18" t="s">
        <v>53</v>
      </c>
      <c r="AM24" s="18" t="s">
        <v>53</v>
      </c>
      <c r="AN24" s="18" t="s">
        <v>53</v>
      </c>
      <c r="AO24" s="18" t="s">
        <v>53</v>
      </c>
      <c r="AP24" s="18" t="s">
        <v>53</v>
      </c>
      <c r="AQ24" s="18" t="s">
        <v>53</v>
      </c>
      <c r="AR24" s="18" t="s">
        <v>53</v>
      </c>
      <c r="AS24" s="18" t="s">
        <v>53</v>
      </c>
      <c r="AT24" s="18" t="s">
        <v>53</v>
      </c>
      <c r="AU24" s="18" t="s">
        <v>53</v>
      </c>
      <c r="AV24" s="18" t="s">
        <v>53</v>
      </c>
      <c r="AW24" s="18" t="s">
        <v>53</v>
      </c>
      <c r="AX24" s="18" t="s">
        <v>53</v>
      </c>
      <c r="AY24" s="18" t="s">
        <v>53</v>
      </c>
      <c r="AZ24" s="18" t="s">
        <v>53</v>
      </c>
      <c r="BA24" s="18" t="s">
        <v>53</v>
      </c>
      <c r="BB24" s="18" t="s">
        <v>53</v>
      </c>
      <c r="BC24" s="18" t="s">
        <v>53</v>
      </c>
      <c r="BD24" s="18" t="s">
        <v>53</v>
      </c>
      <c r="BE24" s="18" t="s">
        <v>53</v>
      </c>
      <c r="BF24" s="18" t="s">
        <v>53</v>
      </c>
      <c r="BG24" s="18" t="s">
        <v>53</v>
      </c>
      <c r="BH24" s="18" t="s">
        <v>53</v>
      </c>
      <c r="BI24" s="18" t="s">
        <v>53</v>
      </c>
      <c r="BJ24" s="18" t="s">
        <v>53</v>
      </c>
      <c r="BK24" s="18" t="s">
        <v>53</v>
      </c>
      <c r="BL24" s="18" t="s">
        <v>53</v>
      </c>
      <c r="BM24" s="18" t="s">
        <v>53</v>
      </c>
      <c r="BN24" s="18" t="s">
        <v>53</v>
      </c>
      <c r="BO24" s="18" t="s">
        <v>53</v>
      </c>
      <c r="BP24" s="18" t="s">
        <v>53</v>
      </c>
      <c r="BQ24" s="18" t="s">
        <v>53</v>
      </c>
      <c r="BR24" s="18" t="s">
        <v>53</v>
      </c>
      <c r="BS24" s="18" t="s">
        <v>53</v>
      </c>
      <c r="BT24" s="18" t="s">
        <v>53</v>
      </c>
      <c r="BU24" s="18" t="s">
        <v>53</v>
      </c>
      <c r="BV24" s="18"/>
    </row>
    <row r="25" spans="1:75" x14ac:dyDescent="0.25">
      <c r="B25" s="46" t="s">
        <v>648</v>
      </c>
    </row>
    <row r="26" spans="1:75" x14ac:dyDescent="0.25">
      <c r="B26" s="46"/>
    </row>
    <row r="27" spans="1:75" ht="15" customHeight="1" x14ac:dyDescent="0.25">
      <c r="B27" s="55" t="s">
        <v>647</v>
      </c>
    </row>
    <row r="28" spans="1:75" s="61" customFormat="1" ht="15" customHeight="1" x14ac:dyDescent="0.25">
      <c r="A28" s="59"/>
      <c r="B28" s="60" t="s">
        <v>315</v>
      </c>
      <c r="D28" s="62">
        <f t="shared" ref="D28:J28" si="0">AVERAGE(D2:D24)</f>
        <v>104318.03705882354</v>
      </c>
      <c r="E28" s="63">
        <f t="shared" si="0"/>
        <v>21.75</v>
      </c>
      <c r="F28" s="62">
        <f t="shared" si="0"/>
        <v>110276.78933333333</v>
      </c>
      <c r="G28" s="62">
        <f t="shared" si="0"/>
        <v>106495.45823529412</v>
      </c>
      <c r="H28" s="63">
        <f t="shared" si="0"/>
        <v>21.75</v>
      </c>
      <c r="I28" s="62">
        <f t="shared" si="0"/>
        <v>110749</v>
      </c>
      <c r="J28" s="63">
        <f t="shared" si="0"/>
        <v>0.53846153846153844</v>
      </c>
      <c r="L28" s="62">
        <f>AVERAGE(L2:L24)</f>
        <v>27297.049411764707</v>
      </c>
      <c r="M28" s="63">
        <v>0</v>
      </c>
    </row>
    <row r="29" spans="1:75" s="66" customFormat="1" ht="15" customHeight="1" x14ac:dyDescent="0.25">
      <c r="A29" s="64"/>
      <c r="B29" s="65" t="s">
        <v>316</v>
      </c>
      <c r="D29" s="67">
        <f t="shared" ref="D29:J29" si="1">MEDIAN(D2:D24)</f>
        <v>102204</v>
      </c>
      <c r="E29" s="68">
        <f t="shared" si="1"/>
        <v>23.5</v>
      </c>
      <c r="F29" s="67">
        <f t="shared" si="1"/>
        <v>104832</v>
      </c>
      <c r="G29" s="67">
        <f t="shared" si="1"/>
        <v>103592.49</v>
      </c>
      <c r="H29" s="68">
        <f t="shared" si="1"/>
        <v>23.5</v>
      </c>
      <c r="I29" s="67">
        <f t="shared" si="1"/>
        <v>104832</v>
      </c>
      <c r="J29" s="65">
        <f t="shared" si="1"/>
        <v>0</v>
      </c>
      <c r="L29" s="67">
        <f>MEDIAN(L2:L24)</f>
        <v>26806</v>
      </c>
      <c r="M29" s="65">
        <v>0</v>
      </c>
    </row>
    <row r="30" spans="1:75" s="71" customFormat="1" ht="15" customHeight="1" x14ac:dyDescent="0.25">
      <c r="A30" s="69"/>
      <c r="B30" s="70" t="s">
        <v>317</v>
      </c>
      <c r="D30" s="72">
        <f t="shared" ref="D30:J30" si="2">MIN(D2:D24)</f>
        <v>64587.839999999997</v>
      </c>
      <c r="E30" s="73">
        <f t="shared" si="2"/>
        <v>5</v>
      </c>
      <c r="F30" s="72">
        <f t="shared" si="2"/>
        <v>66987.839999999997</v>
      </c>
      <c r="G30" s="72">
        <f t="shared" si="2"/>
        <v>64588</v>
      </c>
      <c r="H30" s="73">
        <f t="shared" si="2"/>
        <v>5</v>
      </c>
      <c r="I30" s="72">
        <f t="shared" si="2"/>
        <v>65088</v>
      </c>
      <c r="J30" s="70">
        <f t="shared" si="2"/>
        <v>0</v>
      </c>
      <c r="L30" s="72">
        <f>MIN(L2:L24)</f>
        <v>14748</v>
      </c>
      <c r="M30" s="70">
        <f>MIN(M2:M24)</f>
        <v>0</v>
      </c>
    </row>
    <row r="31" spans="1:75" s="76" customFormat="1" ht="15" customHeight="1" x14ac:dyDescent="0.25">
      <c r="A31" s="74"/>
      <c r="B31" s="75" t="s">
        <v>318</v>
      </c>
      <c r="D31" s="77">
        <f t="shared" ref="D31:J31" si="3">MAX(D2:D24)</f>
        <v>156679</v>
      </c>
      <c r="E31" s="78">
        <f t="shared" si="3"/>
        <v>36</v>
      </c>
      <c r="F31" s="77">
        <f t="shared" si="3"/>
        <v>156679</v>
      </c>
      <c r="G31" s="77">
        <f t="shared" si="3"/>
        <v>156679</v>
      </c>
      <c r="H31" s="78">
        <f t="shared" si="3"/>
        <v>36</v>
      </c>
      <c r="I31" s="77">
        <f t="shared" si="3"/>
        <v>158959</v>
      </c>
      <c r="J31" s="75">
        <f t="shared" si="3"/>
        <v>2</v>
      </c>
      <c r="L31" s="77">
        <f>MAX(L2:L24)</f>
        <v>47364</v>
      </c>
      <c r="M31" s="75">
        <f>MAX(M2:M24)</f>
        <v>0</v>
      </c>
    </row>
    <row r="32" spans="1:75" s="81" customFormat="1" ht="15" customHeight="1" x14ac:dyDescent="0.25">
      <c r="A32" s="79"/>
      <c r="B32" s="80" t="s">
        <v>253</v>
      </c>
      <c r="D32" s="80">
        <f t="shared" ref="D32:J32" si="4">COUNT(D2:D24)</f>
        <v>17</v>
      </c>
      <c r="E32" s="80">
        <f t="shared" si="4"/>
        <v>12</v>
      </c>
      <c r="F32" s="80">
        <f t="shared" si="4"/>
        <v>15</v>
      </c>
      <c r="G32" s="80">
        <f t="shared" si="4"/>
        <v>17</v>
      </c>
      <c r="H32" s="80">
        <f t="shared" si="4"/>
        <v>12</v>
      </c>
      <c r="I32" s="80">
        <f t="shared" si="4"/>
        <v>15</v>
      </c>
      <c r="J32" s="80">
        <f t="shared" si="4"/>
        <v>13</v>
      </c>
      <c r="L32" s="80">
        <f>COUNT(L2:L24)</f>
        <v>17</v>
      </c>
      <c r="M32" s="80">
        <f>COUNT(M2:M24)</f>
        <v>0</v>
      </c>
    </row>
    <row r="34" spans="1:13" ht="15" customHeight="1" x14ac:dyDescent="0.25">
      <c r="B34" s="55" t="s">
        <v>597</v>
      </c>
    </row>
    <row r="35" spans="1:13" s="61" customFormat="1" ht="15" customHeight="1" x14ac:dyDescent="0.25">
      <c r="A35" s="59"/>
      <c r="B35" s="60" t="s">
        <v>315</v>
      </c>
      <c r="D35" s="62">
        <v>106069.94687499999</v>
      </c>
      <c r="E35" s="63">
        <v>21.181818181818183</v>
      </c>
      <c r="F35" s="62">
        <v>109905.93142857144</v>
      </c>
      <c r="G35" s="62">
        <v>110956.74333333333</v>
      </c>
      <c r="H35" s="63">
        <v>21.3</v>
      </c>
      <c r="I35" s="62">
        <v>112568.15692307692</v>
      </c>
      <c r="J35" s="63">
        <v>0.66666666666666663</v>
      </c>
      <c r="L35" s="62">
        <v>26440.959999999999</v>
      </c>
      <c r="M35" s="63">
        <v>0</v>
      </c>
    </row>
    <row r="36" spans="1:13" s="66" customFormat="1" ht="15" customHeight="1" x14ac:dyDescent="0.25">
      <c r="A36" s="64"/>
      <c r="B36" s="65" t="s">
        <v>316</v>
      </c>
      <c r="D36" s="67">
        <v>98722.5</v>
      </c>
      <c r="E36" s="68">
        <v>25</v>
      </c>
      <c r="F36" s="67">
        <v>100404</v>
      </c>
      <c r="G36" s="67">
        <v>101091</v>
      </c>
      <c r="H36" s="68">
        <v>25</v>
      </c>
      <c r="I36" s="67">
        <v>103618</v>
      </c>
      <c r="J36" s="65">
        <v>0.5</v>
      </c>
      <c r="L36" s="67">
        <v>25460.36</v>
      </c>
      <c r="M36" s="65">
        <v>0</v>
      </c>
    </row>
    <row r="37" spans="1:13" s="71" customFormat="1" ht="15" customHeight="1" x14ac:dyDescent="0.25">
      <c r="A37" s="69"/>
      <c r="B37" s="70" t="s">
        <v>317</v>
      </c>
      <c r="D37" s="72">
        <v>74508</v>
      </c>
      <c r="E37" s="73">
        <v>5</v>
      </c>
      <c r="F37" s="72">
        <v>81452</v>
      </c>
      <c r="G37" s="72">
        <v>77215</v>
      </c>
      <c r="H37" s="73">
        <v>5</v>
      </c>
      <c r="I37" s="72">
        <v>81452</v>
      </c>
      <c r="J37" s="70">
        <v>0</v>
      </c>
      <c r="L37" s="72">
        <v>13886.4</v>
      </c>
      <c r="M37" s="70">
        <v>0</v>
      </c>
    </row>
    <row r="38" spans="1:13" s="76" customFormat="1" ht="15" customHeight="1" x14ac:dyDescent="0.25">
      <c r="A38" s="74"/>
      <c r="B38" s="75" t="s">
        <v>318</v>
      </c>
      <c r="D38" s="77">
        <v>156679</v>
      </c>
      <c r="E38" s="78">
        <v>30</v>
      </c>
      <c r="F38" s="77">
        <v>156679</v>
      </c>
      <c r="G38" s="77">
        <v>156679</v>
      </c>
      <c r="H38" s="78">
        <v>30</v>
      </c>
      <c r="I38" s="77">
        <v>158959</v>
      </c>
      <c r="J38" s="75">
        <v>2</v>
      </c>
      <c r="L38" s="77">
        <v>47232</v>
      </c>
      <c r="M38" s="75">
        <v>0</v>
      </c>
    </row>
    <row r="39" spans="1:13" s="82" customFormat="1" ht="15" customHeight="1" x14ac:dyDescent="0.25">
      <c r="A39" s="79"/>
      <c r="B39" s="80" t="s">
        <v>253</v>
      </c>
      <c r="C39" s="81"/>
      <c r="D39" s="80">
        <v>16</v>
      </c>
      <c r="E39" s="80">
        <v>11</v>
      </c>
      <c r="F39" s="80">
        <v>14</v>
      </c>
      <c r="G39" s="80">
        <v>15</v>
      </c>
      <c r="H39" s="80">
        <v>10</v>
      </c>
      <c r="I39" s="80">
        <v>13</v>
      </c>
      <c r="J39" s="80">
        <v>12</v>
      </c>
      <c r="K39" s="81"/>
      <c r="L39" s="80">
        <v>16</v>
      </c>
      <c r="M39" s="80">
        <v>0</v>
      </c>
    </row>
  </sheetData>
  <sheetProtection formatColumns="0" formatRows="0" sort="0" autoFilter="0"/>
  <autoFilter ref="A1:BV24" xr:uid="{00000000-0009-0000-0000-000011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Campus Outreach Coordinator</oddHeader>
    <oddFooter>&amp;L&amp;8Copyright ACCCA 2014&amp;R&amp;8Multiple - Campus Outreach Coordinator - 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1:BY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40.42578125" style="47" customWidth="1"/>
    <col min="4" max="4" width="17.5703125" style="48"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7" s="25" customFormat="1" ht="60" x14ac:dyDescent="0.25">
      <c r="A1" s="30" t="s">
        <v>189</v>
      </c>
      <c r="B1" s="25" t="s">
        <v>258</v>
      </c>
      <c r="C1" s="26" t="s">
        <v>208</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7" s="56" customFormat="1" ht="30" x14ac:dyDescent="0.25">
      <c r="A2" s="32">
        <v>2021</v>
      </c>
      <c r="B2" s="38" t="s">
        <v>173</v>
      </c>
      <c r="C2" s="38" t="s">
        <v>513</v>
      </c>
      <c r="D2" s="41">
        <v>161687</v>
      </c>
      <c r="E2" s="40"/>
      <c r="F2" s="41">
        <v>161687</v>
      </c>
      <c r="G2" s="41">
        <v>161687</v>
      </c>
      <c r="H2" s="40"/>
      <c r="I2" s="41">
        <v>161687</v>
      </c>
      <c r="J2" s="40">
        <v>2</v>
      </c>
      <c r="K2" s="40" t="s">
        <v>53</v>
      </c>
      <c r="L2" s="41">
        <v>31343.39</v>
      </c>
      <c r="M2" s="40" t="s">
        <v>48</v>
      </c>
      <c r="N2" s="40" t="s">
        <v>47</v>
      </c>
      <c r="O2" s="40" t="s">
        <v>47</v>
      </c>
      <c r="P2" s="40" t="s">
        <v>47</v>
      </c>
      <c r="Q2" s="40" t="s">
        <v>47</v>
      </c>
      <c r="R2" s="1"/>
      <c r="S2" s="104" t="s">
        <v>53</v>
      </c>
      <c r="T2" s="104" t="s">
        <v>53</v>
      </c>
      <c r="U2" s="104" t="s">
        <v>47</v>
      </c>
      <c r="V2" s="104" t="s">
        <v>53</v>
      </c>
      <c r="W2" s="104" t="s">
        <v>53</v>
      </c>
      <c r="X2" s="104" t="s">
        <v>53</v>
      </c>
      <c r="Y2" s="104" t="s">
        <v>53</v>
      </c>
      <c r="Z2" s="104" t="s">
        <v>53</v>
      </c>
      <c r="AA2" s="104" t="s">
        <v>53</v>
      </c>
      <c r="AB2" s="104" t="s">
        <v>53</v>
      </c>
      <c r="AC2" s="104" t="s">
        <v>53</v>
      </c>
      <c r="AD2" s="104" t="s">
        <v>53</v>
      </c>
      <c r="AE2" s="104" t="s">
        <v>53</v>
      </c>
      <c r="AF2" s="104" t="s">
        <v>53</v>
      </c>
      <c r="AG2" s="104" t="s">
        <v>53</v>
      </c>
      <c r="AH2" s="104" t="s">
        <v>53</v>
      </c>
      <c r="AI2" s="104" t="s">
        <v>53</v>
      </c>
      <c r="AJ2" s="104" t="s">
        <v>53</v>
      </c>
      <c r="AK2" s="104" t="s">
        <v>53</v>
      </c>
      <c r="AL2" s="104" t="s">
        <v>53</v>
      </c>
      <c r="AM2" s="104" t="s">
        <v>53</v>
      </c>
      <c r="AN2" s="104" t="s">
        <v>53</v>
      </c>
      <c r="AO2" s="104" t="s">
        <v>53</v>
      </c>
      <c r="AP2" s="104" t="s">
        <v>53</v>
      </c>
      <c r="AQ2" s="104" t="s">
        <v>53</v>
      </c>
      <c r="AR2" s="104" t="s">
        <v>53</v>
      </c>
      <c r="AS2" s="104" t="s">
        <v>53</v>
      </c>
      <c r="AT2" s="104" t="s">
        <v>53</v>
      </c>
      <c r="AU2" s="104" t="s">
        <v>53</v>
      </c>
      <c r="AV2" s="104" t="s">
        <v>53</v>
      </c>
      <c r="AW2" s="104" t="s">
        <v>53</v>
      </c>
      <c r="AX2" s="104" t="s">
        <v>53</v>
      </c>
      <c r="AY2" s="104" t="s">
        <v>53</v>
      </c>
      <c r="AZ2" s="104" t="s">
        <v>53</v>
      </c>
      <c r="BA2" s="104" t="s">
        <v>53</v>
      </c>
      <c r="BB2" s="104" t="s">
        <v>53</v>
      </c>
      <c r="BC2" s="104" t="s">
        <v>53</v>
      </c>
      <c r="BD2" s="104" t="s">
        <v>53</v>
      </c>
      <c r="BE2" s="104" t="s">
        <v>53</v>
      </c>
      <c r="BF2" s="104" t="s">
        <v>53</v>
      </c>
      <c r="BG2" s="104" t="s">
        <v>53</v>
      </c>
      <c r="BH2" s="104" t="s">
        <v>53</v>
      </c>
      <c r="BI2" s="104" t="s">
        <v>53</v>
      </c>
      <c r="BJ2" s="104" t="s">
        <v>53</v>
      </c>
      <c r="BK2" s="104" t="s">
        <v>53</v>
      </c>
      <c r="BL2" s="104" t="s">
        <v>53</v>
      </c>
      <c r="BM2" s="104" t="s">
        <v>53</v>
      </c>
      <c r="BN2" s="104" t="s">
        <v>53</v>
      </c>
      <c r="BO2" s="104" t="s">
        <v>53</v>
      </c>
      <c r="BP2" s="104" t="s">
        <v>53</v>
      </c>
      <c r="BQ2" s="104" t="s">
        <v>53</v>
      </c>
      <c r="BR2" s="104" t="s">
        <v>53</v>
      </c>
      <c r="BS2" s="104" t="s">
        <v>53</v>
      </c>
      <c r="BT2" s="104" t="s">
        <v>53</v>
      </c>
      <c r="BU2" s="104" t="s">
        <v>53</v>
      </c>
      <c r="BV2" s="97" t="s">
        <v>396</v>
      </c>
      <c r="BW2" s="55"/>
      <c r="BX2" s="31"/>
      <c r="BY2" s="31"/>
    </row>
    <row r="3" spans="1:77" s="56" customFormat="1" ht="30" x14ac:dyDescent="0.25">
      <c r="A3" s="9">
        <v>2021</v>
      </c>
      <c r="B3" s="10" t="s">
        <v>182</v>
      </c>
      <c r="C3" s="10" t="s">
        <v>658</v>
      </c>
      <c r="D3" s="11">
        <v>193693</v>
      </c>
      <c r="E3" s="10">
        <v>25</v>
      </c>
      <c r="F3" s="11">
        <v>196193</v>
      </c>
      <c r="G3" s="11">
        <v>193693</v>
      </c>
      <c r="H3" s="10">
        <v>25</v>
      </c>
      <c r="I3" s="11">
        <v>199193</v>
      </c>
      <c r="J3" s="10">
        <v>2</v>
      </c>
      <c r="K3" s="10" t="s">
        <v>53</v>
      </c>
      <c r="L3" s="11">
        <v>17980</v>
      </c>
      <c r="M3" s="10" t="s">
        <v>48</v>
      </c>
      <c r="N3" s="10" t="s">
        <v>47</v>
      </c>
      <c r="O3" s="10" t="s">
        <v>47</v>
      </c>
      <c r="P3" s="10" t="s">
        <v>47</v>
      </c>
      <c r="Q3" s="10" t="s">
        <v>47</v>
      </c>
      <c r="R3" s="83"/>
      <c r="S3" s="53" t="s">
        <v>57</v>
      </c>
      <c r="T3" s="53" t="s">
        <v>57</v>
      </c>
      <c r="U3" s="53" t="s">
        <v>57</v>
      </c>
      <c r="V3" s="53" t="s">
        <v>47</v>
      </c>
      <c r="W3" s="53" t="s">
        <v>47</v>
      </c>
      <c r="X3" s="53" t="s">
        <v>53</v>
      </c>
      <c r="Y3" s="53" t="s">
        <v>53</v>
      </c>
      <c r="Z3" s="53" t="s">
        <v>53</v>
      </c>
      <c r="AA3" s="53" t="s">
        <v>53</v>
      </c>
      <c r="AB3" s="53" t="s">
        <v>53</v>
      </c>
      <c r="AC3" s="53" t="s">
        <v>53</v>
      </c>
      <c r="AD3" s="53" t="s">
        <v>53</v>
      </c>
      <c r="AE3" s="53" t="s">
        <v>53</v>
      </c>
      <c r="AF3" s="53" t="s">
        <v>53</v>
      </c>
      <c r="AG3" s="53" t="s">
        <v>53</v>
      </c>
      <c r="AH3" s="53" t="s">
        <v>53</v>
      </c>
      <c r="AI3" s="53" t="s">
        <v>53</v>
      </c>
      <c r="AJ3" s="53" t="s">
        <v>53</v>
      </c>
      <c r="AK3" s="53" t="s">
        <v>53</v>
      </c>
      <c r="AL3" s="53" t="s">
        <v>53</v>
      </c>
      <c r="AM3" s="53" t="s">
        <v>53</v>
      </c>
      <c r="AN3" s="53" t="s">
        <v>53</v>
      </c>
      <c r="AO3" s="53" t="s">
        <v>53</v>
      </c>
      <c r="AP3" s="53" t="s">
        <v>53</v>
      </c>
      <c r="AQ3" s="53" t="s">
        <v>53</v>
      </c>
      <c r="AR3" s="53" t="s">
        <v>53</v>
      </c>
      <c r="AS3" s="53" t="s">
        <v>53</v>
      </c>
      <c r="AT3" s="53" t="s">
        <v>53</v>
      </c>
      <c r="AU3" s="53" t="s">
        <v>53</v>
      </c>
      <c r="AV3" s="53" t="s">
        <v>53</v>
      </c>
      <c r="AW3" s="53" t="s">
        <v>53</v>
      </c>
      <c r="AX3" s="53" t="s">
        <v>53</v>
      </c>
      <c r="AY3" s="53" t="s">
        <v>53</v>
      </c>
      <c r="AZ3" s="53" t="s">
        <v>516</v>
      </c>
      <c r="BA3" s="53" t="s">
        <v>53</v>
      </c>
      <c r="BB3" s="53" t="s">
        <v>53</v>
      </c>
      <c r="BC3" s="53" t="s">
        <v>53</v>
      </c>
      <c r="BD3" s="53" t="s">
        <v>53</v>
      </c>
      <c r="BE3" s="53" t="s">
        <v>53</v>
      </c>
      <c r="BF3" s="53" t="s">
        <v>53</v>
      </c>
      <c r="BG3" s="53" t="s">
        <v>53</v>
      </c>
      <c r="BH3" s="53" t="s">
        <v>53</v>
      </c>
      <c r="BI3" s="53" t="s">
        <v>53</v>
      </c>
      <c r="BJ3" s="53" t="s">
        <v>53</v>
      </c>
      <c r="BK3" s="53" t="s">
        <v>53</v>
      </c>
      <c r="BL3" s="53" t="s">
        <v>53</v>
      </c>
      <c r="BM3" s="53" t="s">
        <v>53</v>
      </c>
      <c r="BN3" s="53" t="s">
        <v>53</v>
      </c>
      <c r="BO3" s="53" t="s">
        <v>53</v>
      </c>
      <c r="BP3" s="53" t="s">
        <v>53</v>
      </c>
      <c r="BQ3" s="53" t="s">
        <v>53</v>
      </c>
      <c r="BR3" s="53" t="s">
        <v>53</v>
      </c>
      <c r="BS3" s="53" t="s">
        <v>53</v>
      </c>
      <c r="BT3" s="53" t="s">
        <v>53</v>
      </c>
      <c r="BU3" s="53" t="s">
        <v>53</v>
      </c>
      <c r="BV3" s="54"/>
      <c r="BW3" s="47"/>
      <c r="BX3" s="47"/>
    </row>
    <row r="4" spans="1:77" s="55" customFormat="1" x14ac:dyDescent="0.25">
      <c r="A4" s="98">
        <v>2021</v>
      </c>
      <c r="B4" s="95" t="s">
        <v>94</v>
      </c>
      <c r="C4" s="95" t="s">
        <v>531</v>
      </c>
      <c r="D4" s="94">
        <v>149880</v>
      </c>
      <c r="E4" s="95">
        <v>20</v>
      </c>
      <c r="F4" s="94">
        <v>173832</v>
      </c>
      <c r="G4" s="94">
        <f>D4+1212</f>
        <v>151092</v>
      </c>
      <c r="H4" s="95">
        <v>20</v>
      </c>
      <c r="I4" s="94">
        <f>F4+1212</f>
        <v>175044</v>
      </c>
      <c r="J4" s="95">
        <v>0</v>
      </c>
      <c r="K4" s="95" t="s">
        <v>47</v>
      </c>
      <c r="L4" s="94">
        <v>42753.84</v>
      </c>
      <c r="M4" s="95" t="s">
        <v>48</v>
      </c>
      <c r="N4" s="95" t="s">
        <v>47</v>
      </c>
      <c r="O4" s="95" t="s">
        <v>47</v>
      </c>
      <c r="P4" s="95" t="s">
        <v>47</v>
      </c>
      <c r="Q4" s="95" t="s">
        <v>47</v>
      </c>
      <c r="R4" s="103" t="s">
        <v>95</v>
      </c>
      <c r="S4" s="51" t="s">
        <v>53</v>
      </c>
      <c r="T4" s="51" t="s">
        <v>53</v>
      </c>
      <c r="U4" s="51" t="s">
        <v>53</v>
      </c>
      <c r="V4" s="51" t="s">
        <v>47</v>
      </c>
      <c r="W4" s="51" t="s">
        <v>53</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53</v>
      </c>
      <c r="AV4" s="51" t="s">
        <v>53</v>
      </c>
      <c r="AW4" s="51" t="s">
        <v>53</v>
      </c>
      <c r="AX4" s="51" t="s">
        <v>53</v>
      </c>
      <c r="AY4" s="51" t="s">
        <v>53</v>
      </c>
      <c r="AZ4" s="51" t="s">
        <v>53</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c r="BW4" s="47"/>
    </row>
    <row r="5" spans="1:77" s="56" customFormat="1" ht="30" x14ac:dyDescent="0.25">
      <c r="A5" s="9">
        <v>2021</v>
      </c>
      <c r="B5" s="10" t="s">
        <v>662</v>
      </c>
      <c r="C5" s="10" t="s">
        <v>120</v>
      </c>
      <c r="D5" s="11">
        <v>197396.27</v>
      </c>
      <c r="E5" s="10"/>
      <c r="F5" s="11"/>
      <c r="G5" s="11">
        <v>197396.27</v>
      </c>
      <c r="H5" s="10"/>
      <c r="I5" s="11"/>
      <c r="J5" s="10">
        <v>1</v>
      </c>
      <c r="K5" s="10" t="s">
        <v>47</v>
      </c>
      <c r="L5" s="11">
        <v>38195</v>
      </c>
      <c r="M5" s="10" t="s">
        <v>48</v>
      </c>
      <c r="N5" s="10" t="s">
        <v>47</v>
      </c>
      <c r="O5" s="10" t="s">
        <v>47</v>
      </c>
      <c r="P5" s="10" t="s">
        <v>47</v>
      </c>
      <c r="Q5" s="10" t="s">
        <v>47</v>
      </c>
      <c r="R5" s="12" t="s">
        <v>80</v>
      </c>
      <c r="S5" s="53" t="s">
        <v>53</v>
      </c>
      <c r="T5" s="53" t="s">
        <v>53</v>
      </c>
      <c r="U5" s="53" t="s">
        <v>47</v>
      </c>
      <c r="V5" s="53" t="s">
        <v>53</v>
      </c>
      <c r="W5" s="53" t="s">
        <v>53</v>
      </c>
      <c r="X5" s="53" t="s">
        <v>53</v>
      </c>
      <c r="Y5" s="53" t="s">
        <v>53</v>
      </c>
      <c r="Z5" s="53" t="s">
        <v>53</v>
      </c>
      <c r="AA5" s="53" t="s">
        <v>53</v>
      </c>
      <c r="AB5" s="53" t="s">
        <v>53</v>
      </c>
      <c r="AC5" s="53" t="s">
        <v>53</v>
      </c>
      <c r="AD5" s="53" t="s">
        <v>53</v>
      </c>
      <c r="AE5" s="53" t="s">
        <v>53</v>
      </c>
      <c r="AF5" s="53" t="s">
        <v>53</v>
      </c>
      <c r="AG5" s="53" t="s">
        <v>53</v>
      </c>
      <c r="AH5" s="53" t="s">
        <v>53</v>
      </c>
      <c r="AI5" s="53" t="s">
        <v>53</v>
      </c>
      <c r="AJ5" s="53" t="s">
        <v>53</v>
      </c>
      <c r="AK5" s="53" t="s">
        <v>53</v>
      </c>
      <c r="AL5" s="53" t="s">
        <v>53</v>
      </c>
      <c r="AM5" s="53" t="s">
        <v>53</v>
      </c>
      <c r="AN5" s="53" t="s">
        <v>53</v>
      </c>
      <c r="AO5" s="53" t="s">
        <v>53</v>
      </c>
      <c r="AP5" s="53" t="s">
        <v>53</v>
      </c>
      <c r="AQ5" s="53" t="s">
        <v>53</v>
      </c>
      <c r="AR5" s="53" t="s">
        <v>53</v>
      </c>
      <c r="AS5" s="53" t="s">
        <v>53</v>
      </c>
      <c r="AT5" s="53" t="s">
        <v>53</v>
      </c>
      <c r="AU5" s="53" t="s">
        <v>53</v>
      </c>
      <c r="AV5" s="53" t="s">
        <v>53</v>
      </c>
      <c r="AW5" s="53" t="s">
        <v>53</v>
      </c>
      <c r="AX5" s="53" t="s">
        <v>53</v>
      </c>
      <c r="AY5" s="53" t="s">
        <v>53</v>
      </c>
      <c r="AZ5" s="53" t="s">
        <v>53</v>
      </c>
      <c r="BA5" s="53" t="s">
        <v>53</v>
      </c>
      <c r="BB5" s="53" t="s">
        <v>53</v>
      </c>
      <c r="BC5" s="53" t="s">
        <v>53</v>
      </c>
      <c r="BD5" s="53" t="s">
        <v>53</v>
      </c>
      <c r="BE5" s="53" t="s">
        <v>53</v>
      </c>
      <c r="BF5" s="53" t="s">
        <v>53</v>
      </c>
      <c r="BG5" s="53" t="s">
        <v>53</v>
      </c>
      <c r="BH5" s="53" t="s">
        <v>53</v>
      </c>
      <c r="BI5" s="53" t="s">
        <v>53</v>
      </c>
      <c r="BJ5" s="53" t="s">
        <v>53</v>
      </c>
      <c r="BK5" s="53" t="s">
        <v>53</v>
      </c>
      <c r="BL5" s="53" t="s">
        <v>53</v>
      </c>
      <c r="BM5" s="53" t="s">
        <v>53</v>
      </c>
      <c r="BN5" s="53" t="s">
        <v>53</v>
      </c>
      <c r="BO5" s="53" t="s">
        <v>53</v>
      </c>
      <c r="BP5" s="53" t="s">
        <v>53</v>
      </c>
      <c r="BQ5" s="53" t="s">
        <v>53</v>
      </c>
      <c r="BR5" s="53" t="s">
        <v>53</v>
      </c>
      <c r="BS5" s="53" t="s">
        <v>53</v>
      </c>
      <c r="BT5" s="53" t="s">
        <v>53</v>
      </c>
      <c r="BU5" s="53" t="s">
        <v>53</v>
      </c>
      <c r="BV5" s="54" t="s">
        <v>121</v>
      </c>
      <c r="BW5" s="55"/>
    </row>
    <row r="6" spans="1:77" s="56" customFormat="1" ht="106.5" customHeight="1" x14ac:dyDescent="0.25">
      <c r="A6" s="9">
        <v>2021</v>
      </c>
      <c r="B6" s="10" t="s">
        <v>84</v>
      </c>
      <c r="C6" s="10" t="s">
        <v>252</v>
      </c>
      <c r="D6" s="11"/>
      <c r="E6" s="10"/>
      <c r="F6" s="11"/>
      <c r="G6" s="11"/>
      <c r="H6" s="10"/>
      <c r="I6" s="11"/>
      <c r="J6" s="10"/>
      <c r="K6" s="10"/>
      <c r="L6" s="11"/>
      <c r="M6" s="10"/>
      <c r="N6" s="10"/>
      <c r="O6" s="10"/>
      <c r="P6" s="10"/>
      <c r="Q6" s="10"/>
      <c r="R6" s="12"/>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4"/>
      <c r="BW6" s="55"/>
      <c r="BX6" s="55"/>
      <c r="BY6" s="55"/>
    </row>
    <row r="7" spans="1:77" s="56" customFormat="1" x14ac:dyDescent="0.25">
      <c r="A7" s="9">
        <v>2021</v>
      </c>
      <c r="B7" s="10" t="s">
        <v>68</v>
      </c>
      <c r="C7" s="10" t="s">
        <v>669</v>
      </c>
      <c r="D7" s="11">
        <v>157693.79999999999</v>
      </c>
      <c r="E7" s="10"/>
      <c r="F7" s="11"/>
      <c r="G7" s="11">
        <v>157693.79999999999</v>
      </c>
      <c r="H7" s="10"/>
      <c r="I7" s="11"/>
      <c r="J7" s="10">
        <v>1</v>
      </c>
      <c r="K7" s="10" t="s">
        <v>47</v>
      </c>
      <c r="L7" s="11">
        <v>18929.28</v>
      </c>
      <c r="M7" s="10" t="s">
        <v>48</v>
      </c>
      <c r="N7" s="10" t="s">
        <v>47</v>
      </c>
      <c r="O7" s="10" t="s">
        <v>47</v>
      </c>
      <c r="P7" s="10" t="s">
        <v>47</v>
      </c>
      <c r="Q7" s="10" t="s">
        <v>47</v>
      </c>
      <c r="R7" s="12"/>
      <c r="S7" s="51" t="s">
        <v>53</v>
      </c>
      <c r="T7" s="51" t="s">
        <v>53</v>
      </c>
      <c r="U7" s="51" t="s">
        <v>47</v>
      </c>
      <c r="V7" s="51" t="s">
        <v>53</v>
      </c>
      <c r="W7" s="51" t="s">
        <v>53</v>
      </c>
      <c r="X7" s="51" t="s">
        <v>53</v>
      </c>
      <c r="Y7" s="51" t="s">
        <v>53</v>
      </c>
      <c r="Z7" s="51" t="s">
        <v>53</v>
      </c>
      <c r="AA7" s="51" t="s">
        <v>53</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53</v>
      </c>
      <c r="AQ7" s="51" t="s">
        <v>53</v>
      </c>
      <c r="AR7" s="51" t="s">
        <v>53</v>
      </c>
      <c r="AS7" s="51" t="s">
        <v>53</v>
      </c>
      <c r="AT7" s="51" t="s">
        <v>53</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53</v>
      </c>
      <c r="BI7" s="51" t="s">
        <v>53</v>
      </c>
      <c r="BJ7" s="51" t="s">
        <v>53</v>
      </c>
      <c r="BK7" s="51" t="s">
        <v>53</v>
      </c>
      <c r="BL7" s="51" t="s">
        <v>53</v>
      </c>
      <c r="BM7" s="51" t="s">
        <v>53</v>
      </c>
      <c r="BN7" s="51" t="s">
        <v>53</v>
      </c>
      <c r="BO7" s="51" t="s">
        <v>53</v>
      </c>
      <c r="BP7" s="51" t="s">
        <v>53</v>
      </c>
      <c r="BQ7" s="51" t="s">
        <v>53</v>
      </c>
      <c r="BR7" s="51" t="s">
        <v>53</v>
      </c>
      <c r="BS7" s="51" t="s">
        <v>53</v>
      </c>
      <c r="BT7" s="51" t="s">
        <v>53</v>
      </c>
      <c r="BU7" s="51" t="s">
        <v>53</v>
      </c>
      <c r="BV7" s="52" t="s">
        <v>74</v>
      </c>
      <c r="BW7" s="55"/>
    </row>
    <row r="8" spans="1:77" s="56" customFormat="1" x14ac:dyDescent="0.25">
      <c r="A8" s="9">
        <v>2021</v>
      </c>
      <c r="B8" s="10" t="s">
        <v>163</v>
      </c>
      <c r="C8" s="47" t="s">
        <v>418</v>
      </c>
      <c r="D8" s="11">
        <v>256234</v>
      </c>
      <c r="E8" s="10"/>
      <c r="F8" s="11">
        <v>269225</v>
      </c>
      <c r="G8" s="11">
        <v>269225</v>
      </c>
      <c r="H8" s="10"/>
      <c r="I8" s="11">
        <v>269225</v>
      </c>
      <c r="J8" s="10">
        <v>2</v>
      </c>
      <c r="K8" s="10" t="s">
        <v>53</v>
      </c>
      <c r="L8" s="11">
        <v>34697</v>
      </c>
      <c r="M8" s="10" t="s">
        <v>48</v>
      </c>
      <c r="N8" s="10" t="s">
        <v>47</v>
      </c>
      <c r="O8" s="10" t="s">
        <v>47</v>
      </c>
      <c r="P8" s="10" t="s">
        <v>47</v>
      </c>
      <c r="Q8" s="10" t="s">
        <v>47</v>
      </c>
      <c r="R8" s="43" t="s">
        <v>541</v>
      </c>
      <c r="S8" s="51" t="s">
        <v>53</v>
      </c>
      <c r="T8" s="51" t="s">
        <v>53</v>
      </c>
      <c r="U8" s="51" t="s">
        <v>53</v>
      </c>
      <c r="V8" s="51" t="s">
        <v>47</v>
      </c>
      <c r="W8" s="51" t="s">
        <v>47</v>
      </c>
      <c r="X8" s="51" t="s">
        <v>53</v>
      </c>
      <c r="Y8" s="51" t="s">
        <v>53</v>
      </c>
      <c r="Z8" s="51" t="s">
        <v>53</v>
      </c>
      <c r="AA8" s="51" t="s">
        <v>53</v>
      </c>
      <c r="AB8" s="51" t="s">
        <v>53</v>
      </c>
      <c r="AC8" s="51" t="s">
        <v>53</v>
      </c>
      <c r="AD8" s="51" t="s">
        <v>53</v>
      </c>
      <c r="AE8" s="51" t="s">
        <v>53</v>
      </c>
      <c r="AF8" s="51" t="s">
        <v>53</v>
      </c>
      <c r="AG8" s="51" t="s">
        <v>53</v>
      </c>
      <c r="AH8" s="51" t="s">
        <v>53</v>
      </c>
      <c r="AI8" s="51" t="s">
        <v>53</v>
      </c>
      <c r="AJ8" s="51" t="s">
        <v>53</v>
      </c>
      <c r="AK8" s="51" t="s">
        <v>53</v>
      </c>
      <c r="AL8" s="51" t="s">
        <v>53</v>
      </c>
      <c r="AM8" s="51" t="s">
        <v>53</v>
      </c>
      <c r="AN8" s="51" t="s">
        <v>53</v>
      </c>
      <c r="AO8" s="51" t="s">
        <v>53</v>
      </c>
      <c r="AP8" s="51" t="s">
        <v>53</v>
      </c>
      <c r="AQ8" s="51" t="s">
        <v>53</v>
      </c>
      <c r="AR8" s="51" t="s">
        <v>53</v>
      </c>
      <c r="AS8" s="51" t="s">
        <v>53</v>
      </c>
      <c r="AT8" s="51" t="s">
        <v>53</v>
      </c>
      <c r="AU8" s="51" t="s">
        <v>53</v>
      </c>
      <c r="AV8" s="51" t="s">
        <v>53</v>
      </c>
      <c r="AW8" s="51" t="s">
        <v>53</v>
      </c>
      <c r="AX8" s="51" t="s">
        <v>53</v>
      </c>
      <c r="AY8" s="51" t="s">
        <v>53</v>
      </c>
      <c r="AZ8" s="51" t="s">
        <v>53</v>
      </c>
      <c r="BA8" s="51" t="s">
        <v>53</v>
      </c>
      <c r="BB8" s="51" t="s">
        <v>53</v>
      </c>
      <c r="BC8" s="51" t="s">
        <v>53</v>
      </c>
      <c r="BD8" s="51" t="s">
        <v>53</v>
      </c>
      <c r="BE8" s="51" t="s">
        <v>53</v>
      </c>
      <c r="BF8" s="51" t="s">
        <v>53</v>
      </c>
      <c r="BG8" s="51" t="s">
        <v>53</v>
      </c>
      <c r="BH8" s="51" t="s">
        <v>53</v>
      </c>
      <c r="BI8" s="51" t="s">
        <v>53</v>
      </c>
      <c r="BJ8" s="51" t="s">
        <v>53</v>
      </c>
      <c r="BK8" s="51" t="s">
        <v>53</v>
      </c>
      <c r="BL8" s="51" t="s">
        <v>53</v>
      </c>
      <c r="BM8" s="51" t="s">
        <v>53</v>
      </c>
      <c r="BN8" s="51" t="s">
        <v>53</v>
      </c>
      <c r="BO8" s="51" t="s">
        <v>53</v>
      </c>
      <c r="BP8" s="51" t="s">
        <v>53</v>
      </c>
      <c r="BQ8" s="51" t="s">
        <v>53</v>
      </c>
      <c r="BR8" s="51" t="s">
        <v>53</v>
      </c>
      <c r="BS8" s="51" t="s">
        <v>53</v>
      </c>
      <c r="BT8" s="51" t="s">
        <v>53</v>
      </c>
      <c r="BU8" s="51" t="s">
        <v>53</v>
      </c>
      <c r="BV8" s="52" t="s">
        <v>419</v>
      </c>
    </row>
    <row r="9" spans="1:77" s="56" customFormat="1" x14ac:dyDescent="0.25">
      <c r="A9" s="9">
        <v>2021</v>
      </c>
      <c r="B9" s="10" t="s">
        <v>684</v>
      </c>
      <c r="C9" s="10" t="s">
        <v>373</v>
      </c>
      <c r="D9" s="11">
        <v>153752</v>
      </c>
      <c r="E9" s="10">
        <v>20</v>
      </c>
      <c r="F9" s="11">
        <v>169624</v>
      </c>
      <c r="G9" s="11">
        <v>157275</v>
      </c>
      <c r="H9" s="10">
        <v>20</v>
      </c>
      <c r="I9" s="11">
        <v>173147</v>
      </c>
      <c r="J9" s="10">
        <v>0</v>
      </c>
      <c r="K9" s="10" t="s">
        <v>53</v>
      </c>
      <c r="L9" s="11">
        <v>16976</v>
      </c>
      <c r="M9" s="10" t="s">
        <v>48</v>
      </c>
      <c r="N9" s="10" t="s">
        <v>47</v>
      </c>
      <c r="O9" s="10" t="s">
        <v>47</v>
      </c>
      <c r="P9" s="10" t="s">
        <v>47</v>
      </c>
      <c r="Q9" s="10" t="s">
        <v>47</v>
      </c>
      <c r="R9" s="12"/>
      <c r="S9" s="51" t="s">
        <v>53</v>
      </c>
      <c r="T9" s="51" t="s">
        <v>53</v>
      </c>
      <c r="U9" s="51" t="s">
        <v>47</v>
      </c>
      <c r="V9" s="51" t="s">
        <v>53</v>
      </c>
      <c r="W9" s="51" t="s">
        <v>53</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53</v>
      </c>
      <c r="AT9" s="51" t="s">
        <v>53</v>
      </c>
      <c r="AU9" s="51" t="s">
        <v>53</v>
      </c>
      <c r="AV9" s="51" t="s">
        <v>53</v>
      </c>
      <c r="AW9" s="51" t="s">
        <v>53</v>
      </c>
      <c r="AX9" s="51" t="s">
        <v>53</v>
      </c>
      <c r="AY9" s="51" t="s">
        <v>53</v>
      </c>
      <c r="AZ9" s="51" t="s">
        <v>53</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2" t="s">
        <v>423</v>
      </c>
      <c r="BW9" s="47"/>
    </row>
    <row r="10" spans="1:77" s="56" customFormat="1" x14ac:dyDescent="0.25">
      <c r="A10" s="9">
        <v>2021</v>
      </c>
      <c r="B10" s="10" t="s">
        <v>124</v>
      </c>
      <c r="C10" s="10" t="s">
        <v>131</v>
      </c>
      <c r="D10" s="11">
        <v>172741</v>
      </c>
      <c r="E10" s="10" t="s">
        <v>348</v>
      </c>
      <c r="F10" s="11">
        <v>172741</v>
      </c>
      <c r="G10" s="11">
        <v>172741</v>
      </c>
      <c r="H10" s="10"/>
      <c r="I10" s="11">
        <v>176241</v>
      </c>
      <c r="J10" s="10">
        <v>1</v>
      </c>
      <c r="K10" s="10" t="s">
        <v>53</v>
      </c>
      <c r="L10" s="11">
        <v>19019</v>
      </c>
      <c r="M10" s="10" t="s">
        <v>48</v>
      </c>
      <c r="N10" s="10" t="s">
        <v>47</v>
      </c>
      <c r="O10" s="10" t="s">
        <v>47</v>
      </c>
      <c r="P10" s="10" t="s">
        <v>47</v>
      </c>
      <c r="Q10" s="10" t="s">
        <v>47</v>
      </c>
      <c r="R10" s="12"/>
      <c r="S10" s="51" t="s">
        <v>53</v>
      </c>
      <c r="T10" s="51" t="s">
        <v>53</v>
      </c>
      <c r="U10" s="51" t="s">
        <v>47</v>
      </c>
      <c r="V10" s="51" t="s">
        <v>53</v>
      </c>
      <c r="W10" s="51" t="s">
        <v>53</v>
      </c>
      <c r="X10" s="51" t="s">
        <v>53</v>
      </c>
      <c r="Y10" s="51" t="s">
        <v>53</v>
      </c>
      <c r="Z10" s="51" t="s">
        <v>53</v>
      </c>
      <c r="AA10" s="51" t="s">
        <v>53</v>
      </c>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53</v>
      </c>
      <c r="AR10" s="51" t="s">
        <v>53</v>
      </c>
      <c r="AS10" s="51" t="s">
        <v>53</v>
      </c>
      <c r="AT10" s="51" t="s">
        <v>53</v>
      </c>
      <c r="AU10" s="51" t="s">
        <v>53</v>
      </c>
      <c r="AV10" s="51" t="s">
        <v>53</v>
      </c>
      <c r="AW10" s="51" t="s">
        <v>53</v>
      </c>
      <c r="AX10" s="51" t="s">
        <v>53</v>
      </c>
      <c r="AY10" s="51" t="s">
        <v>53</v>
      </c>
      <c r="AZ10" s="51" t="s">
        <v>53</v>
      </c>
      <c r="BA10" s="51" t="s">
        <v>53</v>
      </c>
      <c r="BB10" s="51" t="s">
        <v>53</v>
      </c>
      <c r="BC10" s="51" t="s">
        <v>53</v>
      </c>
      <c r="BD10" s="51" t="s">
        <v>53</v>
      </c>
      <c r="BE10" s="51" t="s">
        <v>53</v>
      </c>
      <c r="BF10" s="51" t="s">
        <v>53</v>
      </c>
      <c r="BG10" s="51" t="s">
        <v>53</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2"/>
      <c r="BW10" s="47"/>
    </row>
    <row r="11" spans="1:77" s="56" customFormat="1" ht="30" x14ac:dyDescent="0.25">
      <c r="A11" s="9">
        <v>2021</v>
      </c>
      <c r="B11" s="10" t="s">
        <v>424</v>
      </c>
      <c r="C11" s="10" t="s">
        <v>559</v>
      </c>
      <c r="D11" s="11">
        <v>181578</v>
      </c>
      <c r="E11" s="10"/>
      <c r="F11" s="11">
        <v>181578</v>
      </c>
      <c r="G11" s="11">
        <v>181578</v>
      </c>
      <c r="H11" s="10"/>
      <c r="I11" s="11">
        <v>181578</v>
      </c>
      <c r="J11" s="10"/>
      <c r="K11" s="10" t="s">
        <v>47</v>
      </c>
      <c r="L11" s="11">
        <v>56040</v>
      </c>
      <c r="M11" s="10" t="s">
        <v>48</v>
      </c>
      <c r="N11" s="10" t="s">
        <v>47</v>
      </c>
      <c r="O11" s="10" t="s">
        <v>47</v>
      </c>
      <c r="P11" s="10" t="s">
        <v>47</v>
      </c>
      <c r="Q11" s="10" t="s">
        <v>47</v>
      </c>
      <c r="R11" s="12"/>
      <c r="S11" s="10" t="s">
        <v>53</v>
      </c>
      <c r="T11" s="10" t="s">
        <v>53</v>
      </c>
      <c r="U11" s="10" t="s">
        <v>47</v>
      </c>
      <c r="V11" s="10" t="s">
        <v>53</v>
      </c>
      <c r="W11" s="10" t="s">
        <v>53</v>
      </c>
      <c r="X11" s="10" t="s">
        <v>53</v>
      </c>
      <c r="Y11" s="10" t="s">
        <v>53</v>
      </c>
      <c r="Z11" s="10" t="s">
        <v>53</v>
      </c>
      <c r="AA11" s="10" t="s">
        <v>53</v>
      </c>
      <c r="AB11" s="10" t="s">
        <v>53</v>
      </c>
      <c r="AC11" s="10" t="s">
        <v>53</v>
      </c>
      <c r="AD11" s="10" t="s">
        <v>53</v>
      </c>
      <c r="AE11" s="10" t="s">
        <v>53</v>
      </c>
      <c r="AF11" s="10" t="s">
        <v>53</v>
      </c>
      <c r="AG11" s="10" t="s">
        <v>53</v>
      </c>
      <c r="AH11" s="10" t="s">
        <v>53</v>
      </c>
      <c r="AI11" s="10" t="s">
        <v>53</v>
      </c>
      <c r="AJ11" s="10" t="s">
        <v>53</v>
      </c>
      <c r="AK11" s="10" t="s">
        <v>53</v>
      </c>
      <c r="AL11" s="10" t="s">
        <v>53</v>
      </c>
      <c r="AM11" s="10" t="s">
        <v>53</v>
      </c>
      <c r="AN11" s="10" t="s">
        <v>53</v>
      </c>
      <c r="AO11" s="10" t="s">
        <v>53</v>
      </c>
      <c r="AP11" s="10" t="s">
        <v>53</v>
      </c>
      <c r="AQ11" s="10" t="s">
        <v>53</v>
      </c>
      <c r="AR11" s="10" t="s">
        <v>53</v>
      </c>
      <c r="AS11" s="10" t="s">
        <v>53</v>
      </c>
      <c r="AT11" s="10" t="s">
        <v>53</v>
      </c>
      <c r="AU11" s="10" t="s">
        <v>53</v>
      </c>
      <c r="AV11" s="10" t="s">
        <v>53</v>
      </c>
      <c r="AW11" s="10" t="s">
        <v>53</v>
      </c>
      <c r="AX11" s="10" t="s">
        <v>53</v>
      </c>
      <c r="AY11" s="10" t="s">
        <v>53</v>
      </c>
      <c r="AZ11" s="10" t="s">
        <v>53</v>
      </c>
      <c r="BA11" s="10" t="s">
        <v>53</v>
      </c>
      <c r="BB11" s="10" t="s">
        <v>53</v>
      </c>
      <c r="BC11" s="10" t="s">
        <v>53</v>
      </c>
      <c r="BD11" s="10" t="s">
        <v>53</v>
      </c>
      <c r="BE11" s="10" t="s">
        <v>53</v>
      </c>
      <c r="BF11" s="10" t="s">
        <v>53</v>
      </c>
      <c r="BG11" s="10" t="s">
        <v>53</v>
      </c>
      <c r="BH11" s="10" t="s">
        <v>53</v>
      </c>
      <c r="BI11" s="10" t="s">
        <v>53</v>
      </c>
      <c r="BJ11" s="10" t="s">
        <v>53</v>
      </c>
      <c r="BK11" s="10" t="s">
        <v>53</v>
      </c>
      <c r="BL11" s="10" t="s">
        <v>53</v>
      </c>
      <c r="BM11" s="10" t="s">
        <v>53</v>
      </c>
      <c r="BN11" s="10" t="s">
        <v>53</v>
      </c>
      <c r="BO11" s="10" t="s">
        <v>53</v>
      </c>
      <c r="BP11" s="10" t="s">
        <v>53</v>
      </c>
      <c r="BQ11" s="10" t="s">
        <v>53</v>
      </c>
      <c r="BR11" s="10" t="s">
        <v>53</v>
      </c>
      <c r="BS11" s="10" t="s">
        <v>53</v>
      </c>
      <c r="BT11" s="10" t="s">
        <v>53</v>
      </c>
      <c r="BU11" s="10" t="s">
        <v>53</v>
      </c>
      <c r="BV11" s="10" t="s">
        <v>560</v>
      </c>
    </row>
    <row r="12" spans="1:77" s="56" customFormat="1" x14ac:dyDescent="0.25">
      <c r="A12" s="9">
        <v>2021</v>
      </c>
      <c r="B12" s="10" t="s">
        <v>148</v>
      </c>
      <c r="C12" s="10" t="s">
        <v>252</v>
      </c>
      <c r="D12" s="11"/>
      <c r="E12" s="10"/>
      <c r="F12" s="11"/>
      <c r="G12" s="11"/>
      <c r="H12" s="10"/>
      <c r="I12" s="11"/>
      <c r="J12" s="10"/>
      <c r="K12" s="10"/>
      <c r="L12" s="11"/>
      <c r="M12" s="10"/>
      <c r="N12" s="10"/>
      <c r="O12" s="10"/>
      <c r="P12" s="10"/>
      <c r="Q12" s="10"/>
      <c r="R12" s="8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4"/>
    </row>
    <row r="13" spans="1:77" s="56" customFormat="1" ht="30" x14ac:dyDescent="0.25">
      <c r="A13" s="9">
        <v>2021</v>
      </c>
      <c r="B13" s="10" t="s">
        <v>478</v>
      </c>
      <c r="C13" s="43" t="s">
        <v>485</v>
      </c>
      <c r="D13" s="11">
        <v>170843</v>
      </c>
      <c r="E13" s="10">
        <v>5</v>
      </c>
      <c r="F13" s="11">
        <v>170843</v>
      </c>
      <c r="G13" s="11">
        <v>170843</v>
      </c>
      <c r="H13" s="10">
        <v>5</v>
      </c>
      <c r="I13" s="11">
        <f>+ROUND(G13*1.025,0)</f>
        <v>175114</v>
      </c>
      <c r="J13" s="10">
        <v>2</v>
      </c>
      <c r="K13" s="10" t="s">
        <v>47</v>
      </c>
      <c r="L13" s="11">
        <v>29910</v>
      </c>
      <c r="M13" s="10">
        <v>2</v>
      </c>
      <c r="N13" s="10" t="s">
        <v>47</v>
      </c>
      <c r="O13" s="10" t="s">
        <v>47</v>
      </c>
      <c r="P13" s="10" t="s">
        <v>47</v>
      </c>
      <c r="Q13" s="10" t="s">
        <v>47</v>
      </c>
      <c r="R13" s="12"/>
      <c r="S13" s="53" t="s">
        <v>53</v>
      </c>
      <c r="T13" s="53" t="s">
        <v>53</v>
      </c>
      <c r="U13" s="53" t="s">
        <v>53</v>
      </c>
      <c r="V13" s="53" t="s">
        <v>47</v>
      </c>
      <c r="W13" s="53" t="s">
        <v>47</v>
      </c>
      <c r="X13" s="53" t="s">
        <v>53</v>
      </c>
      <c r="Y13" s="53" t="s">
        <v>53</v>
      </c>
      <c r="Z13" s="53" t="s">
        <v>53</v>
      </c>
      <c r="AA13" s="53" t="s">
        <v>53</v>
      </c>
      <c r="AB13" s="53" t="s">
        <v>53</v>
      </c>
      <c r="AC13" s="53" t="s">
        <v>53</v>
      </c>
      <c r="AD13" s="53" t="s">
        <v>53</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53</v>
      </c>
      <c r="AT13" s="53" t="s">
        <v>53</v>
      </c>
      <c r="AU13" s="53" t="s">
        <v>53</v>
      </c>
      <c r="AV13" s="53" t="s">
        <v>53</v>
      </c>
      <c r="AW13" s="53" t="s">
        <v>53</v>
      </c>
      <c r="AX13" s="53" t="s">
        <v>53</v>
      </c>
      <c r="AY13" s="53" t="s">
        <v>53</v>
      </c>
      <c r="AZ13" s="53" t="s">
        <v>53</v>
      </c>
      <c r="BA13" s="53" t="s">
        <v>53</v>
      </c>
      <c r="BB13" s="53" t="s">
        <v>53</v>
      </c>
      <c r="BC13" s="53" t="s">
        <v>53</v>
      </c>
      <c r="BD13" s="53" t="s">
        <v>53</v>
      </c>
      <c r="BE13" s="53" t="s">
        <v>53</v>
      </c>
      <c r="BF13" s="53" t="s">
        <v>53</v>
      </c>
      <c r="BG13" s="53" t="s">
        <v>53</v>
      </c>
      <c r="BH13" s="53" t="s">
        <v>53</v>
      </c>
      <c r="BI13" s="53" t="s">
        <v>53</v>
      </c>
      <c r="BJ13" s="53" t="s">
        <v>53</v>
      </c>
      <c r="BK13" s="53" t="s">
        <v>53</v>
      </c>
      <c r="BL13" s="53" t="s">
        <v>53</v>
      </c>
      <c r="BM13" s="53" t="s">
        <v>53</v>
      </c>
      <c r="BN13" s="53" t="s">
        <v>53</v>
      </c>
      <c r="BO13" s="53" t="s">
        <v>53</v>
      </c>
      <c r="BP13" s="53" t="s">
        <v>53</v>
      </c>
      <c r="BQ13" s="53" t="s">
        <v>53</v>
      </c>
      <c r="BR13" s="53" t="s">
        <v>53</v>
      </c>
      <c r="BS13" s="53" t="s">
        <v>53</v>
      </c>
      <c r="BT13" s="53" t="s">
        <v>53</v>
      </c>
      <c r="BU13" s="53" t="s">
        <v>53</v>
      </c>
      <c r="BV13" s="53" t="s">
        <v>486</v>
      </c>
      <c r="BW13" s="55"/>
      <c r="BX13" s="55"/>
    </row>
    <row r="14" spans="1:77" s="56" customFormat="1" ht="30" x14ac:dyDescent="0.25">
      <c r="A14" s="9">
        <v>2021</v>
      </c>
      <c r="B14" s="10" t="s">
        <v>443</v>
      </c>
      <c r="C14" s="43" t="s">
        <v>450</v>
      </c>
      <c r="D14" s="11">
        <v>213010</v>
      </c>
      <c r="E14" s="10">
        <v>10</v>
      </c>
      <c r="F14" s="11">
        <v>213010</v>
      </c>
      <c r="G14" s="11">
        <v>213010</v>
      </c>
      <c r="H14" s="10">
        <v>10</v>
      </c>
      <c r="I14" s="11">
        <v>215290</v>
      </c>
      <c r="J14" s="10">
        <v>2</v>
      </c>
      <c r="K14" s="10" t="s">
        <v>53</v>
      </c>
      <c r="L14" s="11">
        <v>15238.8</v>
      </c>
      <c r="M14" s="10" t="s">
        <v>48</v>
      </c>
      <c r="N14" s="10" t="s">
        <v>47</v>
      </c>
      <c r="O14" s="10" t="s">
        <v>47</v>
      </c>
      <c r="P14" s="10" t="s">
        <v>47</v>
      </c>
      <c r="Q14" s="10" t="s">
        <v>47</v>
      </c>
      <c r="R14" s="12" t="s">
        <v>569</v>
      </c>
      <c r="S14" s="53" t="s">
        <v>53</v>
      </c>
      <c r="T14" s="53" t="s">
        <v>53</v>
      </c>
      <c r="U14" s="53" t="s">
        <v>53</v>
      </c>
      <c r="V14" s="53" t="s">
        <v>47</v>
      </c>
      <c r="W14" s="53" t="s">
        <v>53</v>
      </c>
      <c r="X14" s="53" t="s">
        <v>53</v>
      </c>
      <c r="Y14" s="53" t="s">
        <v>53</v>
      </c>
      <c r="Z14" s="53" t="s">
        <v>53</v>
      </c>
      <c r="AA14" s="53" t="s">
        <v>53</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4"/>
    </row>
    <row r="15" spans="1:77" s="56" customFormat="1" x14ac:dyDescent="0.25">
      <c r="A15" s="9">
        <v>2021</v>
      </c>
      <c r="B15" s="10" t="s">
        <v>157</v>
      </c>
      <c r="C15" s="10" t="s">
        <v>252</v>
      </c>
      <c r="D15" s="11"/>
      <c r="E15" s="10"/>
      <c r="F15" s="11"/>
      <c r="G15" s="11"/>
      <c r="H15" s="10"/>
      <c r="I15" s="11"/>
      <c r="J15" s="10"/>
      <c r="K15" s="10"/>
      <c r="L15" s="11"/>
      <c r="M15" s="10"/>
      <c r="N15" s="10"/>
      <c r="O15" s="10"/>
      <c r="P15" s="10"/>
      <c r="Q15" s="10"/>
      <c r="R15" s="12"/>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47"/>
    </row>
    <row r="16" spans="1:77" s="56" customFormat="1" ht="45" x14ac:dyDescent="0.25">
      <c r="A16" s="9">
        <v>2020</v>
      </c>
      <c r="B16" s="10" t="s">
        <v>99</v>
      </c>
      <c r="C16" s="10" t="s">
        <v>355</v>
      </c>
      <c r="D16" s="11">
        <v>217715</v>
      </c>
      <c r="E16" s="10">
        <v>25</v>
      </c>
      <c r="F16" s="11">
        <f>D16+3700</f>
        <v>221415</v>
      </c>
      <c r="G16" s="11">
        <f>D16</f>
        <v>217715</v>
      </c>
      <c r="H16" s="10">
        <v>25</v>
      </c>
      <c r="I16" s="11">
        <f>F16+2500</f>
        <v>223915</v>
      </c>
      <c r="J16" s="10">
        <v>2</v>
      </c>
      <c r="K16" s="10" t="s">
        <v>47</v>
      </c>
      <c r="L16" s="11">
        <v>47364</v>
      </c>
      <c r="M16" s="10" t="s">
        <v>48</v>
      </c>
      <c r="N16" s="10" t="s">
        <v>47</v>
      </c>
      <c r="O16" s="10" t="s">
        <v>47</v>
      </c>
      <c r="P16" s="10" t="s">
        <v>47</v>
      </c>
      <c r="Q16" s="10" t="s">
        <v>47</v>
      </c>
      <c r="R16" s="57" t="s">
        <v>107</v>
      </c>
      <c r="S16" s="53" t="s">
        <v>53</v>
      </c>
      <c r="T16" s="53" t="s">
        <v>53</v>
      </c>
      <c r="U16" s="53" t="s">
        <v>53</v>
      </c>
      <c r="V16" s="53" t="s">
        <v>47</v>
      </c>
      <c r="W16" s="53" t="s">
        <v>47</v>
      </c>
      <c r="X16" s="53" t="s">
        <v>53</v>
      </c>
      <c r="Y16" s="53" t="s">
        <v>53</v>
      </c>
      <c r="Z16" s="53" t="s">
        <v>53</v>
      </c>
      <c r="AA16" s="53" t="s">
        <v>53</v>
      </c>
      <c r="AB16" s="53" t="s">
        <v>53</v>
      </c>
      <c r="AC16" s="53" t="s">
        <v>53</v>
      </c>
      <c r="AD16" s="53" t="s">
        <v>53</v>
      </c>
      <c r="AE16" s="53" t="s">
        <v>53</v>
      </c>
      <c r="AF16" s="53" t="s">
        <v>53</v>
      </c>
      <c r="AG16" s="53" t="s">
        <v>53</v>
      </c>
      <c r="AH16" s="53" t="s">
        <v>53</v>
      </c>
      <c r="AI16" s="53" t="s">
        <v>53</v>
      </c>
      <c r="AJ16" s="53" t="s">
        <v>53</v>
      </c>
      <c r="AK16" s="53" t="s">
        <v>53</v>
      </c>
      <c r="AL16" s="53" t="s">
        <v>53</v>
      </c>
      <c r="AM16" s="53" t="s">
        <v>53</v>
      </c>
      <c r="AN16" s="53" t="s">
        <v>53</v>
      </c>
      <c r="AO16" s="53" t="s">
        <v>53</v>
      </c>
      <c r="AP16" s="53" t="s">
        <v>53</v>
      </c>
      <c r="AQ16" s="53" t="s">
        <v>53</v>
      </c>
      <c r="AR16" s="53" t="s">
        <v>53</v>
      </c>
      <c r="AS16" s="53" t="s">
        <v>53</v>
      </c>
      <c r="AT16" s="53" t="s">
        <v>53</v>
      </c>
      <c r="AU16" s="53" t="s">
        <v>53</v>
      </c>
      <c r="AV16" s="53" t="s">
        <v>53</v>
      </c>
      <c r="AW16" s="53" t="s">
        <v>53</v>
      </c>
      <c r="AX16" s="53" t="s">
        <v>53</v>
      </c>
      <c r="AY16" s="53" t="s">
        <v>53</v>
      </c>
      <c r="AZ16" s="53" t="s">
        <v>53</v>
      </c>
      <c r="BA16" s="53" t="s">
        <v>53</v>
      </c>
      <c r="BB16" s="53" t="s">
        <v>53</v>
      </c>
      <c r="BC16" s="53" t="s">
        <v>53</v>
      </c>
      <c r="BD16" s="53" t="s">
        <v>53</v>
      </c>
      <c r="BE16" s="53" t="s">
        <v>53</v>
      </c>
      <c r="BF16" s="53" t="s">
        <v>53</v>
      </c>
      <c r="BG16" s="53" t="s">
        <v>53</v>
      </c>
      <c r="BH16" s="53" t="s">
        <v>53</v>
      </c>
      <c r="BI16" s="53" t="s">
        <v>53</v>
      </c>
      <c r="BJ16" s="53" t="s">
        <v>53</v>
      </c>
      <c r="BK16" s="53" t="s">
        <v>53</v>
      </c>
      <c r="BL16" s="53" t="s">
        <v>53</v>
      </c>
      <c r="BM16" s="53" t="s">
        <v>53</v>
      </c>
      <c r="BN16" s="53" t="s">
        <v>53</v>
      </c>
      <c r="BO16" s="53" t="s">
        <v>53</v>
      </c>
      <c r="BP16" s="53" t="s">
        <v>53</v>
      </c>
      <c r="BQ16" s="53" t="s">
        <v>53</v>
      </c>
      <c r="BR16" s="53" t="s">
        <v>53</v>
      </c>
      <c r="BS16" s="53" t="s">
        <v>53</v>
      </c>
      <c r="BT16" s="53" t="s">
        <v>53</v>
      </c>
      <c r="BU16" s="53" t="s">
        <v>53</v>
      </c>
      <c r="BV16" s="54" t="s">
        <v>508</v>
      </c>
      <c r="BW16" s="55"/>
      <c r="BX16" s="55"/>
    </row>
    <row r="17" spans="1:77" s="56" customFormat="1" ht="30" x14ac:dyDescent="0.25">
      <c r="A17" s="9">
        <v>2021</v>
      </c>
      <c r="B17" s="10" t="s">
        <v>140</v>
      </c>
      <c r="C17" s="43" t="s">
        <v>492</v>
      </c>
      <c r="D17" s="11">
        <v>215580</v>
      </c>
      <c r="E17" s="10"/>
      <c r="F17" s="11">
        <v>215580</v>
      </c>
      <c r="G17" s="11">
        <v>215580</v>
      </c>
      <c r="H17" s="10"/>
      <c r="I17" s="11">
        <v>215580</v>
      </c>
      <c r="J17" s="10">
        <v>2</v>
      </c>
      <c r="K17" s="10" t="s">
        <v>47</v>
      </c>
      <c r="L17" s="11">
        <v>26140</v>
      </c>
      <c r="M17" s="10" t="s">
        <v>48</v>
      </c>
      <c r="N17" s="10" t="s">
        <v>47</v>
      </c>
      <c r="O17" s="10" t="s">
        <v>47</v>
      </c>
      <c r="P17" s="10" t="s">
        <v>47</v>
      </c>
      <c r="Q17" s="10" t="s">
        <v>47</v>
      </c>
      <c r="R17" s="57" t="s">
        <v>107</v>
      </c>
      <c r="S17" s="53" t="s">
        <v>53</v>
      </c>
      <c r="T17" s="53" t="s">
        <v>53</v>
      </c>
      <c r="U17" s="53" t="s">
        <v>53</v>
      </c>
      <c r="V17" s="53" t="s">
        <v>47</v>
      </c>
      <c r="W17" s="53" t="s">
        <v>53</v>
      </c>
      <c r="X17" s="53" t="s">
        <v>53</v>
      </c>
      <c r="Y17" s="53" t="s">
        <v>53</v>
      </c>
      <c r="Z17" s="53" t="s">
        <v>53</v>
      </c>
      <c r="AA17" s="53" t="s">
        <v>53</v>
      </c>
      <c r="AB17" s="53" t="s">
        <v>53</v>
      </c>
      <c r="AC17" s="53" t="s">
        <v>53</v>
      </c>
      <c r="AD17" s="53" t="s">
        <v>53</v>
      </c>
      <c r="AE17" s="53" t="s">
        <v>53</v>
      </c>
      <c r="AF17" s="53" t="s">
        <v>53</v>
      </c>
      <c r="AG17" s="53" t="s">
        <v>53</v>
      </c>
      <c r="AH17" s="53" t="s">
        <v>53</v>
      </c>
      <c r="AI17" s="53" t="s">
        <v>53</v>
      </c>
      <c r="AJ17" s="53" t="s">
        <v>53</v>
      </c>
      <c r="AK17" s="53" t="s">
        <v>53</v>
      </c>
      <c r="AL17" s="53" t="s">
        <v>53</v>
      </c>
      <c r="AM17" s="53" t="s">
        <v>53</v>
      </c>
      <c r="AN17" s="53" t="s">
        <v>53</v>
      </c>
      <c r="AO17" s="53" t="s">
        <v>53</v>
      </c>
      <c r="AP17" s="53" t="s">
        <v>53</v>
      </c>
      <c r="AQ17" s="53" t="s">
        <v>53</v>
      </c>
      <c r="AR17" s="53" t="s">
        <v>53</v>
      </c>
      <c r="AS17" s="53" t="s">
        <v>53</v>
      </c>
      <c r="AT17" s="53" t="s">
        <v>53</v>
      </c>
      <c r="AU17" s="53" t="s">
        <v>53</v>
      </c>
      <c r="AV17" s="53" t="s">
        <v>53</v>
      </c>
      <c r="AW17" s="53" t="s">
        <v>53</v>
      </c>
      <c r="AX17" s="53" t="s">
        <v>53</v>
      </c>
      <c r="AY17" s="53" t="s">
        <v>53</v>
      </c>
      <c r="AZ17" s="53" t="s">
        <v>53</v>
      </c>
      <c r="BA17" s="53" t="s">
        <v>53</v>
      </c>
      <c r="BB17" s="53" t="s">
        <v>53</v>
      </c>
      <c r="BC17" s="53" t="s">
        <v>53</v>
      </c>
      <c r="BD17" s="53" t="s">
        <v>53</v>
      </c>
      <c r="BE17" s="53" t="s">
        <v>53</v>
      </c>
      <c r="BF17" s="53" t="s">
        <v>53</v>
      </c>
      <c r="BG17" s="53" t="s">
        <v>53</v>
      </c>
      <c r="BH17" s="53" t="s">
        <v>53</v>
      </c>
      <c r="BI17" s="53" t="s">
        <v>53</v>
      </c>
      <c r="BJ17" s="53" t="s">
        <v>53</v>
      </c>
      <c r="BK17" s="53" t="s">
        <v>53</v>
      </c>
      <c r="BL17" s="53" t="s">
        <v>53</v>
      </c>
      <c r="BM17" s="53" t="s">
        <v>53</v>
      </c>
      <c r="BN17" s="53" t="s">
        <v>53</v>
      </c>
      <c r="BO17" s="53" t="s">
        <v>53</v>
      </c>
      <c r="BP17" s="53" t="s">
        <v>53</v>
      </c>
      <c r="BQ17" s="53" t="s">
        <v>53</v>
      </c>
      <c r="BR17" s="53" t="s">
        <v>53</v>
      </c>
      <c r="BS17" s="53" t="s">
        <v>53</v>
      </c>
      <c r="BT17" s="53" t="s">
        <v>53</v>
      </c>
      <c r="BU17" s="53" t="s">
        <v>53</v>
      </c>
      <c r="BV17" s="54" t="s">
        <v>708</v>
      </c>
      <c r="BW17" s="55"/>
    </row>
    <row r="18" spans="1:77" s="56" customFormat="1" ht="30" x14ac:dyDescent="0.25">
      <c r="A18" s="9">
        <v>2021</v>
      </c>
      <c r="B18" s="10" t="s">
        <v>141</v>
      </c>
      <c r="C18" s="43" t="s">
        <v>459</v>
      </c>
      <c r="D18" s="11">
        <v>197676</v>
      </c>
      <c r="E18" s="10"/>
      <c r="F18" s="11">
        <v>197676</v>
      </c>
      <c r="G18" s="11">
        <v>197676</v>
      </c>
      <c r="H18" s="10"/>
      <c r="I18" s="11">
        <v>197676</v>
      </c>
      <c r="J18" s="10">
        <v>0</v>
      </c>
      <c r="K18" s="10" t="s">
        <v>53</v>
      </c>
      <c r="L18" s="11">
        <v>26806</v>
      </c>
      <c r="M18" s="10" t="s">
        <v>57</v>
      </c>
      <c r="N18" s="10" t="s">
        <v>47</v>
      </c>
      <c r="O18" s="10" t="s">
        <v>47</v>
      </c>
      <c r="P18" s="10" t="s">
        <v>47</v>
      </c>
      <c r="Q18" s="10" t="s">
        <v>47</v>
      </c>
      <c r="R18" s="57" t="s">
        <v>383</v>
      </c>
      <c r="S18" s="53" t="s">
        <v>53</v>
      </c>
      <c r="T18" s="53" t="s">
        <v>53</v>
      </c>
      <c r="U18" s="53" t="s">
        <v>47</v>
      </c>
      <c r="V18" s="53" t="s">
        <v>53</v>
      </c>
      <c r="W18" s="53" t="s">
        <v>53</v>
      </c>
      <c r="X18" s="53" t="s">
        <v>53</v>
      </c>
      <c r="Y18" s="53" t="s">
        <v>53</v>
      </c>
      <c r="Z18" s="53" t="s">
        <v>53</v>
      </c>
      <c r="AA18" s="53" t="s">
        <v>53</v>
      </c>
      <c r="AB18" s="53" t="s">
        <v>53</v>
      </c>
      <c r="AC18" s="53" t="s">
        <v>53</v>
      </c>
      <c r="AD18" s="53" t="s">
        <v>53</v>
      </c>
      <c r="AE18" s="53" t="s">
        <v>53</v>
      </c>
      <c r="AF18" s="53" t="s">
        <v>53</v>
      </c>
      <c r="AG18" s="53" t="s">
        <v>53</v>
      </c>
      <c r="AH18" s="53" t="s">
        <v>53</v>
      </c>
      <c r="AI18" s="53" t="s">
        <v>53</v>
      </c>
      <c r="AJ18" s="53" t="s">
        <v>53</v>
      </c>
      <c r="AK18" s="53" t="s">
        <v>53</v>
      </c>
      <c r="AL18" s="53" t="s">
        <v>53</v>
      </c>
      <c r="AM18" s="53" t="s">
        <v>53</v>
      </c>
      <c r="AN18" s="53" t="s">
        <v>53</v>
      </c>
      <c r="AO18" s="53" t="s">
        <v>53</v>
      </c>
      <c r="AP18" s="53" t="s">
        <v>53</v>
      </c>
      <c r="AQ18" s="53" t="s">
        <v>53</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53</v>
      </c>
      <c r="BI18" s="53" t="s">
        <v>53</v>
      </c>
      <c r="BJ18" s="53" t="s">
        <v>53</v>
      </c>
      <c r="BK18" s="53" t="s">
        <v>53</v>
      </c>
      <c r="BL18" s="53" t="s">
        <v>53</v>
      </c>
      <c r="BM18" s="53" t="s">
        <v>53</v>
      </c>
      <c r="BN18" s="53" t="s">
        <v>53</v>
      </c>
      <c r="BO18" s="53" t="s">
        <v>53</v>
      </c>
      <c r="BP18" s="53" t="s">
        <v>53</v>
      </c>
      <c r="BQ18" s="53" t="s">
        <v>53</v>
      </c>
      <c r="BR18" s="53" t="s">
        <v>53</v>
      </c>
      <c r="BS18" s="53" t="s">
        <v>53</v>
      </c>
      <c r="BT18" s="53" t="s">
        <v>53</v>
      </c>
      <c r="BU18" s="53" t="s">
        <v>53</v>
      </c>
      <c r="BV18" s="54"/>
      <c r="BW18" s="47"/>
      <c r="BX18" s="47"/>
    </row>
    <row r="19" spans="1:77" s="56" customFormat="1" ht="30" x14ac:dyDescent="0.25">
      <c r="A19" s="9">
        <v>2021</v>
      </c>
      <c r="B19" s="10" t="s">
        <v>67</v>
      </c>
      <c r="C19" s="43" t="s">
        <v>714</v>
      </c>
      <c r="D19" s="11">
        <v>155354</v>
      </c>
      <c r="E19" s="10">
        <v>25</v>
      </c>
      <c r="F19" s="11">
        <v>167782</v>
      </c>
      <c r="G19" s="11">
        <v>155354</v>
      </c>
      <c r="H19" s="10">
        <v>25</v>
      </c>
      <c r="I19" s="11">
        <v>170052</v>
      </c>
      <c r="J19" s="10">
        <v>1</v>
      </c>
      <c r="K19" s="10" t="s">
        <v>47</v>
      </c>
      <c r="L19" s="11">
        <v>14748</v>
      </c>
      <c r="M19" s="10" t="s">
        <v>48</v>
      </c>
      <c r="N19" s="10" t="s">
        <v>47</v>
      </c>
      <c r="O19" s="10" t="s">
        <v>47</v>
      </c>
      <c r="P19" s="10" t="s">
        <v>47</v>
      </c>
      <c r="Q19" s="10" t="s">
        <v>47</v>
      </c>
      <c r="R19" s="12"/>
      <c r="S19" s="53" t="s">
        <v>53</v>
      </c>
      <c r="T19" s="53" t="s">
        <v>53</v>
      </c>
      <c r="U19" s="53" t="s">
        <v>53</v>
      </c>
      <c r="V19" s="53" t="s">
        <v>47</v>
      </c>
      <c r="W19" s="53" t="s">
        <v>53</v>
      </c>
      <c r="X19" s="53" t="s">
        <v>53</v>
      </c>
      <c r="Y19" s="53" t="s">
        <v>53</v>
      </c>
      <c r="Z19" s="53" t="s">
        <v>53</v>
      </c>
      <c r="AA19" s="53" t="s">
        <v>53</v>
      </c>
      <c r="AB19" s="53" t="s">
        <v>53</v>
      </c>
      <c r="AC19" s="53" t="s">
        <v>53</v>
      </c>
      <c r="AD19" s="53" t="s">
        <v>53</v>
      </c>
      <c r="AE19" s="53" t="s">
        <v>53</v>
      </c>
      <c r="AF19" s="53" t="s">
        <v>53</v>
      </c>
      <c r="AG19" s="53" t="s">
        <v>53</v>
      </c>
      <c r="AH19" s="53" t="s">
        <v>53</v>
      </c>
      <c r="AI19" s="53" t="s">
        <v>53</v>
      </c>
      <c r="AJ19" s="53" t="s">
        <v>53</v>
      </c>
      <c r="AK19" s="53" t="s">
        <v>53</v>
      </c>
      <c r="AL19" s="53" t="s">
        <v>53</v>
      </c>
      <c r="AM19" s="53" t="s">
        <v>53</v>
      </c>
      <c r="AN19" s="53" t="s">
        <v>53</v>
      </c>
      <c r="AO19" s="53" t="s">
        <v>53</v>
      </c>
      <c r="AP19" s="53" t="s">
        <v>53</v>
      </c>
      <c r="AQ19" s="53" t="s">
        <v>53</v>
      </c>
      <c r="AR19" s="53" t="s">
        <v>53</v>
      </c>
      <c r="AS19" s="53" t="s">
        <v>53</v>
      </c>
      <c r="AT19" s="53" t="s">
        <v>53</v>
      </c>
      <c r="AU19" s="53" t="s">
        <v>53</v>
      </c>
      <c r="AV19" s="53" t="s">
        <v>53</v>
      </c>
      <c r="AW19" s="53" t="s">
        <v>53</v>
      </c>
      <c r="AX19" s="53" t="s">
        <v>53</v>
      </c>
      <c r="AY19" s="53" t="s">
        <v>53</v>
      </c>
      <c r="AZ19" s="53" t="s">
        <v>53</v>
      </c>
      <c r="BA19" s="53" t="s">
        <v>53</v>
      </c>
      <c r="BB19" s="53" t="s">
        <v>53</v>
      </c>
      <c r="BC19" s="53" t="s">
        <v>53</v>
      </c>
      <c r="BD19" s="53" t="s">
        <v>53</v>
      </c>
      <c r="BE19" s="53" t="s">
        <v>53</v>
      </c>
      <c r="BF19" s="53" t="s">
        <v>53</v>
      </c>
      <c r="BG19" s="53" t="s">
        <v>53</v>
      </c>
      <c r="BH19" s="53" t="s">
        <v>53</v>
      </c>
      <c r="BI19" s="53" t="s">
        <v>47</v>
      </c>
      <c r="BJ19" s="53" t="s">
        <v>47</v>
      </c>
      <c r="BK19" s="53" t="s">
        <v>53</v>
      </c>
      <c r="BL19" s="53" t="s">
        <v>53</v>
      </c>
      <c r="BM19" s="53" t="s">
        <v>53</v>
      </c>
      <c r="BN19" s="53" t="s">
        <v>53</v>
      </c>
      <c r="BO19" s="53" t="s">
        <v>53</v>
      </c>
      <c r="BP19" s="53" t="s">
        <v>53</v>
      </c>
      <c r="BQ19" s="53" t="s">
        <v>53</v>
      </c>
      <c r="BR19" s="53" t="s">
        <v>53</v>
      </c>
      <c r="BS19" s="53" t="s">
        <v>53</v>
      </c>
      <c r="BT19" s="53" t="s">
        <v>53</v>
      </c>
      <c r="BU19" s="53" t="s">
        <v>53</v>
      </c>
      <c r="BV19" s="54"/>
      <c r="BW19" s="55"/>
    </row>
    <row r="20" spans="1:77" s="56" customFormat="1" ht="30" x14ac:dyDescent="0.25">
      <c r="A20" s="9">
        <v>2021</v>
      </c>
      <c r="B20" s="10" t="s">
        <v>495</v>
      </c>
      <c r="C20" s="10" t="s">
        <v>418</v>
      </c>
      <c r="D20" s="11">
        <v>244975</v>
      </c>
      <c r="E20" s="10">
        <v>7</v>
      </c>
      <c r="F20" s="11">
        <v>244975</v>
      </c>
      <c r="G20" s="11">
        <v>244975</v>
      </c>
      <c r="H20" s="56">
        <v>7</v>
      </c>
      <c r="I20" s="11">
        <v>244975</v>
      </c>
      <c r="J20" s="10">
        <v>2</v>
      </c>
      <c r="K20" s="10" t="s">
        <v>53</v>
      </c>
      <c r="L20" s="11">
        <v>23751.72</v>
      </c>
      <c r="M20" s="10" t="s">
        <v>48</v>
      </c>
      <c r="N20" s="10" t="s">
        <v>47</v>
      </c>
      <c r="O20" s="10" t="s">
        <v>47</v>
      </c>
      <c r="P20" s="10" t="s">
        <v>47</v>
      </c>
      <c r="Q20" s="10" t="s">
        <v>47</v>
      </c>
      <c r="R20" s="12"/>
      <c r="S20" s="51" t="s">
        <v>53</v>
      </c>
      <c r="T20" s="51" t="s">
        <v>53</v>
      </c>
      <c r="U20" s="51" t="s">
        <v>53</v>
      </c>
      <c r="V20" s="51" t="s">
        <v>47</v>
      </c>
      <c r="W20" s="51" t="s">
        <v>47</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53</v>
      </c>
      <c r="AV20" s="51" t="s">
        <v>53</v>
      </c>
      <c r="AW20" s="51" t="s">
        <v>53</v>
      </c>
      <c r="AX20" s="51" t="s">
        <v>53</v>
      </c>
      <c r="AY20" s="51" t="s">
        <v>53</v>
      </c>
      <c r="AZ20" s="51" t="s">
        <v>53</v>
      </c>
      <c r="BA20" s="51" t="s">
        <v>515</v>
      </c>
      <c r="BB20" s="51" t="s">
        <v>53</v>
      </c>
      <c r="BC20" s="51" t="s">
        <v>53</v>
      </c>
      <c r="BD20" s="51" t="s">
        <v>53</v>
      </c>
      <c r="BE20" s="51" t="s">
        <v>53</v>
      </c>
      <c r="BF20" s="51" t="s">
        <v>53</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53</v>
      </c>
      <c r="BT20" s="51" t="s">
        <v>53</v>
      </c>
      <c r="BU20" s="51" t="s">
        <v>53</v>
      </c>
      <c r="BV20" s="51"/>
    </row>
    <row r="21" spans="1:77" s="31" customFormat="1" ht="30" x14ac:dyDescent="0.25">
      <c r="A21" s="32">
        <v>2018</v>
      </c>
      <c r="B21" s="38" t="s">
        <v>595</v>
      </c>
      <c r="C21" s="38" t="s">
        <v>387</v>
      </c>
      <c r="D21" s="49">
        <v>202148</v>
      </c>
      <c r="E21" s="38">
        <v>20</v>
      </c>
      <c r="F21" s="49">
        <v>202148</v>
      </c>
      <c r="G21" s="49">
        <v>202148</v>
      </c>
      <c r="H21" s="38">
        <v>20</v>
      </c>
      <c r="I21" s="49">
        <v>202148</v>
      </c>
      <c r="J21" s="38">
        <v>1</v>
      </c>
      <c r="K21" s="38" t="s">
        <v>47</v>
      </c>
      <c r="L21" s="49">
        <v>18756</v>
      </c>
      <c r="M21" s="38">
        <v>4</v>
      </c>
      <c r="N21" s="38" t="s">
        <v>47</v>
      </c>
      <c r="O21" s="38" t="s">
        <v>47</v>
      </c>
      <c r="P21" s="38" t="s">
        <v>47</v>
      </c>
      <c r="Q21" s="38" t="s">
        <v>47</v>
      </c>
      <c r="R21" s="50"/>
      <c r="S21" s="53" t="s">
        <v>57</v>
      </c>
      <c r="T21" s="53" t="s">
        <v>57</v>
      </c>
      <c r="U21" s="53" t="s">
        <v>57</v>
      </c>
      <c r="V21" s="53" t="s">
        <v>57</v>
      </c>
      <c r="W21" s="53" t="s">
        <v>47</v>
      </c>
      <c r="X21" s="53" t="s">
        <v>53</v>
      </c>
      <c r="Y21" s="53" t="s">
        <v>53</v>
      </c>
      <c r="Z21" s="53" t="s">
        <v>53</v>
      </c>
      <c r="AA21" s="53" t="s">
        <v>53</v>
      </c>
      <c r="AB21" s="53" t="s">
        <v>53</v>
      </c>
      <c r="AC21" s="53" t="s">
        <v>53</v>
      </c>
      <c r="AD21" s="53" t="s">
        <v>53</v>
      </c>
      <c r="AE21" s="53" t="s">
        <v>53</v>
      </c>
      <c r="AF21" s="53" t="s">
        <v>53</v>
      </c>
      <c r="AG21" s="53" t="s">
        <v>53</v>
      </c>
      <c r="AH21" s="53" t="s">
        <v>53</v>
      </c>
      <c r="AI21" s="53" t="s">
        <v>53</v>
      </c>
      <c r="AJ21" s="53" t="s">
        <v>53</v>
      </c>
      <c r="AK21" s="53" t="s">
        <v>53</v>
      </c>
      <c r="AL21" s="53" t="s">
        <v>53</v>
      </c>
      <c r="AM21" s="53" t="s">
        <v>53</v>
      </c>
      <c r="AN21" s="53" t="s">
        <v>53</v>
      </c>
      <c r="AO21" s="53" t="s">
        <v>53</v>
      </c>
      <c r="AP21" s="53" t="s">
        <v>53</v>
      </c>
      <c r="AQ21" s="53" t="s">
        <v>53</v>
      </c>
      <c r="AR21" s="53" t="s">
        <v>53</v>
      </c>
      <c r="AS21" s="53" t="s">
        <v>53</v>
      </c>
      <c r="AT21" s="53" t="s">
        <v>53</v>
      </c>
      <c r="AU21" s="53" t="s">
        <v>53</v>
      </c>
      <c r="AV21" s="53" t="s">
        <v>53</v>
      </c>
      <c r="AW21" s="53" t="s">
        <v>53</v>
      </c>
      <c r="AX21" s="53" t="s">
        <v>53</v>
      </c>
      <c r="AY21" s="53" t="s">
        <v>53</v>
      </c>
      <c r="AZ21" s="53" t="s">
        <v>53</v>
      </c>
      <c r="BA21" s="53" t="s">
        <v>53</v>
      </c>
      <c r="BB21" s="53" t="s">
        <v>53</v>
      </c>
      <c r="BC21" s="53" t="s">
        <v>53</v>
      </c>
      <c r="BD21" s="53" t="s">
        <v>53</v>
      </c>
      <c r="BE21" s="53" t="s">
        <v>53</v>
      </c>
      <c r="BF21" s="53" t="s">
        <v>53</v>
      </c>
      <c r="BG21" s="53" t="s">
        <v>53</v>
      </c>
      <c r="BH21" s="53" t="s">
        <v>53</v>
      </c>
      <c r="BI21" s="53" t="s">
        <v>53</v>
      </c>
      <c r="BJ21" s="53" t="s">
        <v>53</v>
      </c>
      <c r="BK21" s="53" t="s">
        <v>53</v>
      </c>
      <c r="BL21" s="53" t="s">
        <v>53</v>
      </c>
      <c r="BM21" s="53" t="s">
        <v>53</v>
      </c>
      <c r="BN21" s="53" t="s">
        <v>53</v>
      </c>
      <c r="BO21" s="53" t="s">
        <v>53</v>
      </c>
      <c r="BP21" s="53" t="s">
        <v>53</v>
      </c>
      <c r="BQ21" s="53" t="s">
        <v>53</v>
      </c>
      <c r="BR21" s="53" t="s">
        <v>53</v>
      </c>
      <c r="BS21" s="53" t="s">
        <v>53</v>
      </c>
      <c r="BT21" s="53" t="s">
        <v>53</v>
      </c>
      <c r="BU21" s="53" t="s">
        <v>53</v>
      </c>
      <c r="BV21" s="53" t="s">
        <v>502</v>
      </c>
      <c r="BW21" s="55"/>
      <c r="BX21" s="55"/>
    </row>
    <row r="22" spans="1:77" s="56" customFormat="1" x14ac:dyDescent="0.25">
      <c r="A22" s="9">
        <v>2021</v>
      </c>
      <c r="B22" s="10" t="s">
        <v>633</v>
      </c>
      <c r="C22" s="10" t="s">
        <v>339</v>
      </c>
      <c r="D22" s="11">
        <v>165095</v>
      </c>
      <c r="E22" s="10">
        <v>15</v>
      </c>
      <c r="F22" s="11">
        <v>166095</v>
      </c>
      <c r="G22" s="11">
        <v>165095</v>
      </c>
      <c r="H22" s="10">
        <v>15</v>
      </c>
      <c r="I22" s="11">
        <v>167595</v>
      </c>
      <c r="J22" s="10">
        <v>2</v>
      </c>
      <c r="K22" s="10" t="s">
        <v>47</v>
      </c>
      <c r="L22" s="11">
        <v>30240</v>
      </c>
      <c r="M22" s="10" t="s">
        <v>48</v>
      </c>
      <c r="N22" s="10" t="s">
        <v>47</v>
      </c>
      <c r="O22" s="10" t="s">
        <v>47</v>
      </c>
      <c r="P22" s="10" t="s">
        <v>47</v>
      </c>
      <c r="Q22" s="10" t="s">
        <v>47</v>
      </c>
      <c r="R22" s="12"/>
      <c r="S22" s="51" t="s">
        <v>53</v>
      </c>
      <c r="T22" s="51" t="s">
        <v>53</v>
      </c>
      <c r="U22" s="51" t="s">
        <v>53</v>
      </c>
      <c r="V22" s="51" t="s">
        <v>47</v>
      </c>
      <c r="W22" s="51" t="s">
        <v>53</v>
      </c>
      <c r="X22" s="51" t="s">
        <v>53</v>
      </c>
      <c r="Y22" s="51" t="s">
        <v>53</v>
      </c>
      <c r="Z22" s="51" t="s">
        <v>53</v>
      </c>
      <c r="AA22" s="51" t="s">
        <v>53</v>
      </c>
      <c r="AB22" s="51" t="s">
        <v>53</v>
      </c>
      <c r="AC22" s="51" t="s">
        <v>53</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53</v>
      </c>
      <c r="AQ22" s="51" t="s">
        <v>53</v>
      </c>
      <c r="AR22" s="51" t="s">
        <v>53</v>
      </c>
      <c r="AS22" s="51" t="s">
        <v>53</v>
      </c>
      <c r="AT22" s="51" t="s">
        <v>53</v>
      </c>
      <c r="AU22" s="51" t="s">
        <v>53</v>
      </c>
      <c r="AV22" s="51" t="s">
        <v>53</v>
      </c>
      <c r="AW22" s="51" t="s">
        <v>53</v>
      </c>
      <c r="AX22" s="51" t="s">
        <v>53</v>
      </c>
      <c r="AY22" s="51" t="s">
        <v>53</v>
      </c>
      <c r="AZ22" s="51" t="s">
        <v>53</v>
      </c>
      <c r="BA22" s="51" t="s">
        <v>53</v>
      </c>
      <c r="BB22" s="51" t="s">
        <v>53</v>
      </c>
      <c r="BC22" s="51" t="s">
        <v>53</v>
      </c>
      <c r="BD22" s="51" t="s">
        <v>53</v>
      </c>
      <c r="BE22" s="51" t="s">
        <v>53</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2" t="s">
        <v>466</v>
      </c>
      <c r="BW22" s="47"/>
    </row>
    <row r="23" spans="1:77" s="56" customFormat="1" x14ac:dyDescent="0.25">
      <c r="A23" s="9">
        <v>2021</v>
      </c>
      <c r="B23" s="10" t="s">
        <v>167</v>
      </c>
      <c r="C23" s="10" t="s">
        <v>390</v>
      </c>
      <c r="D23" s="11">
        <v>157992</v>
      </c>
      <c r="E23" s="10">
        <v>40</v>
      </c>
      <c r="F23" s="11">
        <v>161992</v>
      </c>
      <c r="G23" s="11">
        <v>160620</v>
      </c>
      <c r="H23" s="10">
        <v>40</v>
      </c>
      <c r="I23" s="11">
        <v>164620</v>
      </c>
      <c r="J23" s="10">
        <v>2</v>
      </c>
      <c r="K23" s="10" t="s">
        <v>53</v>
      </c>
      <c r="L23" s="11">
        <v>20909</v>
      </c>
      <c r="M23" s="10" t="s">
        <v>48</v>
      </c>
      <c r="N23" s="10" t="s">
        <v>47</v>
      </c>
      <c r="O23" s="10" t="s">
        <v>47</v>
      </c>
      <c r="P23" s="10" t="s">
        <v>47</v>
      </c>
      <c r="Q23" s="10" t="s">
        <v>47</v>
      </c>
      <c r="R23" s="12"/>
      <c r="S23" s="51" t="s">
        <v>53</v>
      </c>
      <c r="T23" s="51" t="s">
        <v>53</v>
      </c>
      <c r="U23" s="51" t="s">
        <v>47</v>
      </c>
      <c r="V23" s="51" t="s">
        <v>53</v>
      </c>
      <c r="W23" s="51" t="s">
        <v>53</v>
      </c>
      <c r="X23" s="51" t="s">
        <v>53</v>
      </c>
      <c r="Y23" s="51" t="s">
        <v>53</v>
      </c>
      <c r="Z23" s="51" t="s">
        <v>53</v>
      </c>
      <c r="AA23" s="51" t="s">
        <v>53</v>
      </c>
      <c r="AB23" s="51" t="s">
        <v>53</v>
      </c>
      <c r="AC23" s="51" t="s">
        <v>53</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53</v>
      </c>
      <c r="AQ23" s="51" t="s">
        <v>53</v>
      </c>
      <c r="AR23" s="51" t="s">
        <v>53</v>
      </c>
      <c r="AS23" s="51" t="s">
        <v>53</v>
      </c>
      <c r="AT23" s="51" t="s">
        <v>53</v>
      </c>
      <c r="AU23" s="51" t="s">
        <v>53</v>
      </c>
      <c r="AV23" s="51" t="s">
        <v>53</v>
      </c>
      <c r="AW23" s="51" t="s">
        <v>53</v>
      </c>
      <c r="AX23" s="51" t="s">
        <v>53</v>
      </c>
      <c r="AY23" s="51" t="s">
        <v>53</v>
      </c>
      <c r="AZ23" s="51" t="s">
        <v>53</v>
      </c>
      <c r="BA23" s="51" t="s">
        <v>53</v>
      </c>
      <c r="BB23" s="51" t="s">
        <v>53</v>
      </c>
      <c r="BC23" s="51" t="s">
        <v>53</v>
      </c>
      <c r="BD23" s="51" t="s">
        <v>53</v>
      </c>
      <c r="BE23" s="51" t="s">
        <v>53</v>
      </c>
      <c r="BF23" s="51" t="s">
        <v>53</v>
      </c>
      <c r="BG23" s="51" t="s">
        <v>53</v>
      </c>
      <c r="BH23" s="51" t="s">
        <v>53</v>
      </c>
      <c r="BI23" s="51" t="s">
        <v>53</v>
      </c>
      <c r="BJ23" s="51" t="s">
        <v>53</v>
      </c>
      <c r="BK23" s="51" t="s">
        <v>53</v>
      </c>
      <c r="BL23" s="51" t="s">
        <v>53</v>
      </c>
      <c r="BM23" s="51" t="s">
        <v>53</v>
      </c>
      <c r="BN23" s="51" t="s">
        <v>53</v>
      </c>
      <c r="BO23" s="51" t="s">
        <v>53</v>
      </c>
      <c r="BP23" s="51" t="s">
        <v>53</v>
      </c>
      <c r="BQ23" s="51" t="s">
        <v>53</v>
      </c>
      <c r="BR23" s="51" t="s">
        <v>53</v>
      </c>
      <c r="BS23" s="51" t="s">
        <v>53</v>
      </c>
      <c r="BT23" s="51" t="s">
        <v>53</v>
      </c>
      <c r="BU23" s="51" t="s">
        <v>53</v>
      </c>
      <c r="BV23" s="52" t="s">
        <v>471</v>
      </c>
      <c r="BW23" s="55"/>
      <c r="BX23" s="55"/>
      <c r="BY23" s="55"/>
    </row>
    <row r="24" spans="1:77" s="56" customFormat="1" x14ac:dyDescent="0.25">
      <c r="A24" s="17">
        <v>2021</v>
      </c>
      <c r="B24" s="18" t="s">
        <v>178</v>
      </c>
      <c r="C24" s="85" t="s">
        <v>390</v>
      </c>
      <c r="D24" s="19">
        <v>139272</v>
      </c>
      <c r="E24" s="18">
        <v>20</v>
      </c>
      <c r="F24" s="19">
        <v>153731</v>
      </c>
      <c r="G24" s="19">
        <v>139272</v>
      </c>
      <c r="H24" s="18">
        <v>20</v>
      </c>
      <c r="I24" s="19">
        <v>157031</v>
      </c>
      <c r="J24" s="18">
        <v>1</v>
      </c>
      <c r="K24" s="18" t="s">
        <v>596</v>
      </c>
      <c r="L24" s="19">
        <v>24273</v>
      </c>
      <c r="M24" s="18" t="s">
        <v>48</v>
      </c>
      <c r="N24" s="18" t="s">
        <v>47</v>
      </c>
      <c r="O24" s="18" t="s">
        <v>47</v>
      </c>
      <c r="P24" s="18" t="s">
        <v>47</v>
      </c>
      <c r="Q24" s="18" t="s">
        <v>47</v>
      </c>
      <c r="R24" s="23"/>
      <c r="S24" s="58" t="s">
        <v>53</v>
      </c>
      <c r="T24" s="58" t="s">
        <v>53</v>
      </c>
      <c r="U24" s="58" t="s">
        <v>53</v>
      </c>
      <c r="V24" s="58" t="s">
        <v>53</v>
      </c>
      <c r="W24" s="58" t="s">
        <v>53</v>
      </c>
      <c r="X24" s="58" t="s">
        <v>53</v>
      </c>
      <c r="Y24" s="58" t="s">
        <v>53</v>
      </c>
      <c r="Z24" s="58" t="s">
        <v>53</v>
      </c>
      <c r="AA24" s="58" t="s">
        <v>53</v>
      </c>
      <c r="AB24" s="58" t="s">
        <v>53</v>
      </c>
      <c r="AC24" s="58" t="s">
        <v>53</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53</v>
      </c>
      <c r="AQ24" s="58" t="s">
        <v>53</v>
      </c>
      <c r="AR24" s="58" t="s">
        <v>53</v>
      </c>
      <c r="AS24" s="58" t="s">
        <v>53</v>
      </c>
      <c r="AT24" s="58" t="s">
        <v>53</v>
      </c>
      <c r="AU24" s="58" t="s">
        <v>53</v>
      </c>
      <c r="AV24" s="58" t="s">
        <v>53</v>
      </c>
      <c r="AW24" s="58" t="s">
        <v>53</v>
      </c>
      <c r="AX24" s="58" t="s">
        <v>53</v>
      </c>
      <c r="AY24" s="58" t="s">
        <v>53</v>
      </c>
      <c r="AZ24" s="58" t="s">
        <v>53</v>
      </c>
      <c r="BA24" s="58" t="s">
        <v>53</v>
      </c>
      <c r="BB24" s="58" t="s">
        <v>53</v>
      </c>
      <c r="BC24" s="58" t="s">
        <v>53</v>
      </c>
      <c r="BD24" s="58" t="s">
        <v>53</v>
      </c>
      <c r="BE24" s="58" t="s">
        <v>53</v>
      </c>
      <c r="BF24" s="58" t="s">
        <v>53</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84" t="s">
        <v>475</v>
      </c>
      <c r="BW24" s="47"/>
    </row>
    <row r="25" spans="1:77" x14ac:dyDescent="0.25">
      <c r="B25" s="46" t="s">
        <v>648</v>
      </c>
    </row>
    <row r="26" spans="1:77" x14ac:dyDescent="0.25">
      <c r="B26" s="46"/>
    </row>
    <row r="27" spans="1:77" ht="15" customHeight="1" x14ac:dyDescent="0.25">
      <c r="B27" s="55" t="s">
        <v>647</v>
      </c>
    </row>
    <row r="28" spans="1:77" s="61" customFormat="1" ht="15" customHeight="1" x14ac:dyDescent="0.25">
      <c r="A28" s="59"/>
      <c r="B28" s="60" t="s">
        <v>319</v>
      </c>
      <c r="D28" s="62">
        <f t="shared" ref="D28:J28" si="0">AVERAGE(D2:D24)</f>
        <v>185215.75350000002</v>
      </c>
      <c r="E28" s="63">
        <f t="shared" si="0"/>
        <v>19.333333333333332</v>
      </c>
      <c r="F28" s="62">
        <f t="shared" si="0"/>
        <v>191118.16666666666</v>
      </c>
      <c r="G28" s="62">
        <f t="shared" si="0"/>
        <v>186233.4535</v>
      </c>
      <c r="H28" s="63">
        <f t="shared" si="0"/>
        <v>19.333333333333332</v>
      </c>
      <c r="I28" s="62">
        <f t="shared" si="0"/>
        <v>192783.94444444444</v>
      </c>
      <c r="J28" s="63">
        <f t="shared" si="0"/>
        <v>1.368421052631579</v>
      </c>
      <c r="L28" s="62">
        <f>AVERAGE(L2:L24)</f>
        <v>27703.501500000002</v>
      </c>
      <c r="M28" s="63">
        <f>AVERAGE(M2:M24)</f>
        <v>3</v>
      </c>
    </row>
    <row r="29" spans="1:77" s="66" customFormat="1" ht="15" customHeight="1" x14ac:dyDescent="0.25">
      <c r="A29" s="64"/>
      <c r="B29" s="65" t="s">
        <v>320</v>
      </c>
      <c r="D29" s="67">
        <f t="shared" ref="D29:J29" si="1">MEDIAN(D2:D24)</f>
        <v>177159.5</v>
      </c>
      <c r="E29" s="68">
        <f t="shared" si="1"/>
        <v>20</v>
      </c>
      <c r="F29" s="67">
        <f t="shared" si="1"/>
        <v>177705</v>
      </c>
      <c r="G29" s="67">
        <f t="shared" si="1"/>
        <v>177159.5</v>
      </c>
      <c r="H29" s="68">
        <f t="shared" si="1"/>
        <v>20</v>
      </c>
      <c r="I29" s="67">
        <f t="shared" si="1"/>
        <v>178909.5</v>
      </c>
      <c r="J29" s="65">
        <f t="shared" si="1"/>
        <v>2</v>
      </c>
      <c r="L29" s="67">
        <f>MEDIAN(L2:L24)</f>
        <v>25206.5</v>
      </c>
      <c r="M29" s="65">
        <f>MEDIAN(M2:M24)</f>
        <v>3</v>
      </c>
    </row>
    <row r="30" spans="1:77" s="71" customFormat="1" ht="15" customHeight="1" x14ac:dyDescent="0.25">
      <c r="A30" s="69"/>
      <c r="B30" s="70" t="s">
        <v>321</v>
      </c>
      <c r="D30" s="72">
        <f t="shared" ref="D30:J30" si="2">MIN(D2:D24)</f>
        <v>139272</v>
      </c>
      <c r="E30" s="73">
        <f t="shared" si="2"/>
        <v>5</v>
      </c>
      <c r="F30" s="72">
        <f t="shared" si="2"/>
        <v>153731</v>
      </c>
      <c r="G30" s="72">
        <f t="shared" si="2"/>
        <v>139272</v>
      </c>
      <c r="H30" s="73">
        <f t="shared" si="2"/>
        <v>5</v>
      </c>
      <c r="I30" s="72">
        <f t="shared" si="2"/>
        <v>157031</v>
      </c>
      <c r="J30" s="70">
        <f t="shared" si="2"/>
        <v>0</v>
      </c>
      <c r="L30" s="72">
        <f>MIN(L2:L24)</f>
        <v>14748</v>
      </c>
      <c r="M30" s="70">
        <f>MIN(M2:M24)</f>
        <v>2</v>
      </c>
    </row>
    <row r="31" spans="1:77" s="76" customFormat="1" ht="15" customHeight="1" x14ac:dyDescent="0.25">
      <c r="A31" s="74"/>
      <c r="B31" s="75" t="s">
        <v>322</v>
      </c>
      <c r="D31" s="77">
        <f t="shared" ref="D31:J31" si="3">MAX(D2:D24)</f>
        <v>256234</v>
      </c>
      <c r="E31" s="78">
        <f t="shared" si="3"/>
        <v>40</v>
      </c>
      <c r="F31" s="77">
        <f t="shared" si="3"/>
        <v>269225</v>
      </c>
      <c r="G31" s="77">
        <f t="shared" si="3"/>
        <v>269225</v>
      </c>
      <c r="H31" s="78">
        <f t="shared" si="3"/>
        <v>40</v>
      </c>
      <c r="I31" s="77">
        <f t="shared" si="3"/>
        <v>269225</v>
      </c>
      <c r="J31" s="75">
        <f t="shared" si="3"/>
        <v>2</v>
      </c>
      <c r="L31" s="77">
        <f>MAX(L2:L24)</f>
        <v>56040</v>
      </c>
      <c r="M31" s="75">
        <f>MAX(M2:M24)</f>
        <v>4</v>
      </c>
    </row>
    <row r="32" spans="1:77" s="81" customFormat="1" ht="15" customHeight="1" x14ac:dyDescent="0.25">
      <c r="A32" s="79"/>
      <c r="B32" s="80" t="s">
        <v>253</v>
      </c>
      <c r="D32" s="80">
        <f t="shared" ref="D32:J32" si="4">COUNT(D2:D24)</f>
        <v>20</v>
      </c>
      <c r="E32" s="80">
        <f t="shared" si="4"/>
        <v>12</v>
      </c>
      <c r="F32" s="80">
        <f t="shared" si="4"/>
        <v>18</v>
      </c>
      <c r="G32" s="80">
        <f t="shared" si="4"/>
        <v>20</v>
      </c>
      <c r="H32" s="80">
        <f t="shared" si="4"/>
        <v>12</v>
      </c>
      <c r="I32" s="80">
        <f t="shared" si="4"/>
        <v>18</v>
      </c>
      <c r="J32" s="80">
        <f t="shared" si="4"/>
        <v>19</v>
      </c>
      <c r="L32" s="80">
        <f>COUNT(L2:L24)</f>
        <v>20</v>
      </c>
      <c r="M32" s="80">
        <f>COUNT(M2:M24)</f>
        <v>2</v>
      </c>
    </row>
    <row r="34" spans="1:13" ht="15" customHeight="1" x14ac:dyDescent="0.25">
      <c r="B34" s="55" t="s">
        <v>597</v>
      </c>
    </row>
    <row r="35" spans="1:13" s="61" customFormat="1" ht="15" customHeight="1" x14ac:dyDescent="0.25">
      <c r="A35" s="59"/>
      <c r="B35" s="60" t="s">
        <v>319</v>
      </c>
      <c r="D35" s="62">
        <v>178164.18000000002</v>
      </c>
      <c r="E35" s="63">
        <v>19.333333333333332</v>
      </c>
      <c r="F35" s="62">
        <v>183370.73684210525</v>
      </c>
      <c r="G35" s="62">
        <v>176043.33900000001</v>
      </c>
      <c r="H35" s="63">
        <v>19.333333333333332</v>
      </c>
      <c r="I35" s="62">
        <v>181045.11111111112</v>
      </c>
      <c r="J35" s="63">
        <v>1.4</v>
      </c>
      <c r="L35" s="62">
        <v>26309.306666666671</v>
      </c>
      <c r="M35" s="63">
        <v>3</v>
      </c>
    </row>
    <row r="36" spans="1:13" s="66" customFormat="1" ht="15" customHeight="1" x14ac:dyDescent="0.25">
      <c r="A36" s="64"/>
      <c r="B36" s="65" t="s">
        <v>320</v>
      </c>
      <c r="D36" s="67">
        <v>172931</v>
      </c>
      <c r="E36" s="68">
        <v>20</v>
      </c>
      <c r="F36" s="67">
        <v>172931</v>
      </c>
      <c r="G36" s="67">
        <v>169187.5</v>
      </c>
      <c r="H36" s="68">
        <v>20</v>
      </c>
      <c r="I36" s="67">
        <v>169797.5</v>
      </c>
      <c r="J36" s="65">
        <v>1.5</v>
      </c>
      <c r="L36" s="67">
        <v>23751.72</v>
      </c>
      <c r="M36" s="65">
        <v>3</v>
      </c>
    </row>
    <row r="37" spans="1:13" s="71" customFormat="1" ht="15" customHeight="1" x14ac:dyDescent="0.25">
      <c r="A37" s="69"/>
      <c r="B37" s="70" t="s">
        <v>321</v>
      </c>
      <c r="D37" s="72">
        <v>132552</v>
      </c>
      <c r="E37" s="73">
        <v>5</v>
      </c>
      <c r="F37" s="72">
        <v>146312</v>
      </c>
      <c r="G37" s="72">
        <v>132552</v>
      </c>
      <c r="H37" s="73">
        <v>5</v>
      </c>
      <c r="I37" s="72">
        <v>148006</v>
      </c>
      <c r="J37" s="70">
        <v>0</v>
      </c>
      <c r="L37" s="72">
        <v>13886.4</v>
      </c>
      <c r="M37" s="70">
        <v>2</v>
      </c>
    </row>
    <row r="38" spans="1:13" s="76" customFormat="1" ht="15" customHeight="1" x14ac:dyDescent="0.25">
      <c r="A38" s="74"/>
      <c r="B38" s="75" t="s">
        <v>322</v>
      </c>
      <c r="D38" s="77">
        <v>256234</v>
      </c>
      <c r="E38" s="78">
        <v>40</v>
      </c>
      <c r="F38" s="77">
        <v>256234</v>
      </c>
      <c r="G38" s="77">
        <v>244975</v>
      </c>
      <c r="H38" s="78">
        <v>40</v>
      </c>
      <c r="I38" s="77">
        <v>244975</v>
      </c>
      <c r="J38" s="75">
        <v>3</v>
      </c>
      <c r="L38" s="77">
        <v>56040</v>
      </c>
      <c r="M38" s="75">
        <v>4</v>
      </c>
    </row>
    <row r="39" spans="1:13" s="82" customFormat="1" ht="15" customHeight="1" x14ac:dyDescent="0.25">
      <c r="A39" s="79"/>
      <c r="B39" s="80" t="s">
        <v>253</v>
      </c>
      <c r="C39" s="81"/>
      <c r="D39" s="80">
        <v>21</v>
      </c>
      <c r="E39" s="80">
        <v>12</v>
      </c>
      <c r="F39" s="80">
        <v>19</v>
      </c>
      <c r="G39" s="80">
        <v>20</v>
      </c>
      <c r="H39" s="80">
        <v>12</v>
      </c>
      <c r="I39" s="80">
        <v>18</v>
      </c>
      <c r="J39" s="80">
        <v>20</v>
      </c>
      <c r="K39" s="81"/>
      <c r="L39" s="80">
        <v>21</v>
      </c>
      <c r="M39" s="80">
        <v>2</v>
      </c>
    </row>
  </sheetData>
  <sheetProtection formatColumns="0" formatRows="0" sort="0" autoFilter="0"/>
  <autoFilter ref="A1:BV24" xr:uid="{00000000-0009-0000-0000-000012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Research/ Institutional Effectiveness Officer</oddHeader>
    <oddFooter>&amp;L&amp;8Copyright ACCCA 2014&amp;R&amp;8Multiple - Chief Research/ Institutional Effectiveness Officer -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C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x14ac:dyDescent="0.25"/>
  <cols>
    <col min="1" max="1" width="5" style="45" bestFit="1" customWidth="1"/>
    <col min="2" max="2" width="25.5703125" style="47" customWidth="1"/>
    <col min="3" max="3" width="21.14062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0.5703125" style="48" customWidth="1"/>
    <col min="20" max="20" width="17.140625" style="48" customWidth="1"/>
    <col min="21" max="21" width="10.28515625" style="48" bestFit="1" customWidth="1"/>
    <col min="22" max="22" width="12" style="48" customWidth="1"/>
    <col min="23" max="23" width="12.85546875" style="48" bestFit="1" customWidth="1"/>
    <col min="24" max="24" width="15.7109375" style="48" customWidth="1"/>
    <col min="25" max="25" width="11.140625" style="48" bestFit="1" customWidth="1"/>
    <col min="26" max="26" width="41.5703125" style="47" customWidth="1"/>
    <col min="27" max="27" width="14.42578125" style="48" customWidth="1"/>
    <col min="28" max="16384" width="9.140625" style="47"/>
  </cols>
  <sheetData>
    <row r="1" spans="1:29" s="25" customFormat="1" ht="60" x14ac:dyDescent="0.25">
      <c r="A1" s="30" t="s">
        <v>189</v>
      </c>
      <c r="B1" s="25" t="s">
        <v>258</v>
      </c>
      <c r="C1" s="26" t="s">
        <v>191</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39" t="s">
        <v>232</v>
      </c>
      <c r="T1" s="39" t="s">
        <v>233</v>
      </c>
      <c r="U1" s="39" t="s">
        <v>234</v>
      </c>
      <c r="V1" s="39" t="s">
        <v>235</v>
      </c>
      <c r="W1" s="39" t="s">
        <v>236</v>
      </c>
      <c r="X1" s="39" t="s">
        <v>237</v>
      </c>
      <c r="Y1" s="39" t="s">
        <v>238</v>
      </c>
      <c r="Z1" s="28" t="s">
        <v>239</v>
      </c>
      <c r="AA1" s="39" t="s">
        <v>240</v>
      </c>
    </row>
    <row r="2" spans="1:29" s="56" customFormat="1" ht="30" x14ac:dyDescent="0.25">
      <c r="A2" s="32">
        <v>2021</v>
      </c>
      <c r="B2" s="38" t="s">
        <v>173</v>
      </c>
      <c r="C2" s="38" t="s">
        <v>510</v>
      </c>
      <c r="D2" s="49">
        <v>243827</v>
      </c>
      <c r="E2" s="38"/>
      <c r="F2" s="49">
        <v>243827</v>
      </c>
      <c r="G2" s="49">
        <v>243827</v>
      </c>
      <c r="H2" s="38"/>
      <c r="I2" s="49">
        <v>243827</v>
      </c>
      <c r="J2" s="38">
        <v>3</v>
      </c>
      <c r="K2" s="38" t="s">
        <v>53</v>
      </c>
      <c r="L2" s="49">
        <v>26772</v>
      </c>
      <c r="M2" s="38" t="s">
        <v>48</v>
      </c>
      <c r="N2" s="38" t="s">
        <v>47</v>
      </c>
      <c r="O2" s="38" t="s">
        <v>47</v>
      </c>
      <c r="P2" s="38" t="s">
        <v>47</v>
      </c>
      <c r="Q2" s="38" t="s">
        <v>47</v>
      </c>
      <c r="R2" s="38"/>
      <c r="S2" s="49"/>
      <c r="T2" s="49"/>
      <c r="U2" s="49">
        <v>14940</v>
      </c>
      <c r="V2" s="49"/>
      <c r="W2" s="49"/>
      <c r="X2" s="49"/>
      <c r="Y2" s="49"/>
      <c r="Z2" s="38"/>
      <c r="AA2" s="49">
        <v>14940</v>
      </c>
      <c r="AB2" s="40"/>
      <c r="AC2" s="41">
        <v>21960</v>
      </c>
    </row>
    <row r="3" spans="1:29" s="56" customFormat="1" x14ac:dyDescent="0.25">
      <c r="A3" s="9">
        <v>2021</v>
      </c>
      <c r="B3" s="10" t="s">
        <v>182</v>
      </c>
      <c r="C3" s="10" t="s">
        <v>75</v>
      </c>
      <c r="D3" s="11">
        <v>281493</v>
      </c>
      <c r="E3" s="10"/>
      <c r="F3" s="11">
        <v>281493</v>
      </c>
      <c r="G3" s="11">
        <v>281493</v>
      </c>
      <c r="H3" s="10"/>
      <c r="I3" s="11">
        <v>284493</v>
      </c>
      <c r="J3" s="10">
        <v>3</v>
      </c>
      <c r="K3" s="10" t="s">
        <v>53</v>
      </c>
      <c r="L3" s="11">
        <v>17980</v>
      </c>
      <c r="M3" s="10" t="s">
        <v>48</v>
      </c>
      <c r="N3" s="10" t="s">
        <v>47</v>
      </c>
      <c r="O3" s="10" t="s">
        <v>47</v>
      </c>
      <c r="P3" s="10" t="s">
        <v>47</v>
      </c>
      <c r="Q3" s="10" t="s">
        <v>47</v>
      </c>
      <c r="S3" s="11">
        <v>3400</v>
      </c>
      <c r="T3" s="11"/>
      <c r="U3" s="11"/>
      <c r="V3" s="11"/>
      <c r="W3" s="11"/>
      <c r="X3" s="11"/>
      <c r="Y3" s="11"/>
      <c r="Z3" s="43"/>
      <c r="AA3" s="11">
        <v>3400</v>
      </c>
    </row>
    <row r="4" spans="1:29" s="55" customFormat="1" x14ac:dyDescent="0.25">
      <c r="A4" s="98">
        <v>2021</v>
      </c>
      <c r="B4" s="95" t="s">
        <v>94</v>
      </c>
      <c r="C4" s="95" t="s">
        <v>400</v>
      </c>
      <c r="D4" s="94">
        <v>303551</v>
      </c>
      <c r="E4" s="95"/>
      <c r="F4" s="94">
        <v>303551</v>
      </c>
      <c r="G4" s="94">
        <v>303551</v>
      </c>
      <c r="H4" s="95"/>
      <c r="I4" s="94">
        <v>303551</v>
      </c>
      <c r="J4" s="95">
        <v>3</v>
      </c>
      <c r="K4" s="95" t="s">
        <v>47</v>
      </c>
      <c r="L4" s="94">
        <v>42753.84</v>
      </c>
      <c r="M4" s="95" t="s">
        <v>48</v>
      </c>
      <c r="N4" s="95" t="s">
        <v>47</v>
      </c>
      <c r="O4" s="95" t="s">
        <v>47</v>
      </c>
      <c r="P4" s="95" t="s">
        <v>47</v>
      </c>
      <c r="Q4" s="95" t="s">
        <v>47</v>
      </c>
      <c r="R4" s="95" t="s">
        <v>95</v>
      </c>
      <c r="S4" s="94">
        <v>7200</v>
      </c>
      <c r="T4" s="94"/>
      <c r="U4" s="94"/>
      <c r="V4" s="94"/>
      <c r="W4" s="94"/>
      <c r="X4" s="94"/>
      <c r="Y4" s="94"/>
      <c r="Z4" s="95"/>
      <c r="AA4" s="94">
        <v>7200</v>
      </c>
    </row>
    <row r="5" spans="1:29" s="56" customFormat="1" ht="15.75" customHeight="1" x14ac:dyDescent="0.25">
      <c r="A5" s="9">
        <v>2021</v>
      </c>
      <c r="B5" s="10" t="s">
        <v>662</v>
      </c>
      <c r="C5" s="10" t="s">
        <v>75</v>
      </c>
      <c r="D5" s="11">
        <v>299094.52</v>
      </c>
      <c r="E5" s="10"/>
      <c r="F5" s="11"/>
      <c r="G5" s="11">
        <v>299094.52</v>
      </c>
      <c r="H5" s="10"/>
      <c r="I5" s="11">
        <f>299094.52+3384</f>
        <v>302478.52</v>
      </c>
      <c r="J5" s="10">
        <v>1</v>
      </c>
      <c r="K5" s="10" t="s">
        <v>47</v>
      </c>
      <c r="L5" s="11">
        <v>38196</v>
      </c>
      <c r="M5" s="10" t="s">
        <v>48</v>
      </c>
      <c r="N5" s="10" t="s">
        <v>47</v>
      </c>
      <c r="O5" s="10" t="s">
        <v>47</v>
      </c>
      <c r="P5" s="10" t="s">
        <v>47</v>
      </c>
      <c r="Q5" s="10" t="s">
        <v>47</v>
      </c>
      <c r="R5" s="10" t="s">
        <v>80</v>
      </c>
      <c r="S5" s="11">
        <v>5904</v>
      </c>
      <c r="T5" s="11"/>
      <c r="U5" s="11">
        <v>11124</v>
      </c>
      <c r="V5" s="11"/>
      <c r="W5" s="11">
        <v>2200</v>
      </c>
      <c r="X5" s="11"/>
      <c r="Y5" s="11"/>
      <c r="Z5" s="10" t="s">
        <v>533</v>
      </c>
      <c r="AA5" s="11">
        <v>26428</v>
      </c>
    </row>
    <row r="6" spans="1:29" s="56" customFormat="1" x14ac:dyDescent="0.25">
      <c r="A6" s="9">
        <v>2021</v>
      </c>
      <c r="B6" s="10" t="s">
        <v>84</v>
      </c>
      <c r="C6" s="10" t="s">
        <v>49</v>
      </c>
      <c r="D6" s="11">
        <v>275676</v>
      </c>
      <c r="E6" s="10"/>
      <c r="F6" s="11">
        <v>275676</v>
      </c>
      <c r="G6" s="11">
        <v>275676</v>
      </c>
      <c r="H6" s="10"/>
      <c r="I6" s="11">
        <v>277676</v>
      </c>
      <c r="J6" s="10">
        <v>4</v>
      </c>
      <c r="K6" s="10" t="s">
        <v>53</v>
      </c>
      <c r="L6" s="11">
        <v>18425</v>
      </c>
      <c r="M6" s="10" t="s">
        <v>48</v>
      </c>
      <c r="N6" s="10" t="s">
        <v>47</v>
      </c>
      <c r="O6" s="10" t="s">
        <v>47</v>
      </c>
      <c r="P6" s="10" t="s">
        <v>47</v>
      </c>
      <c r="Q6" s="10" t="s">
        <v>47</v>
      </c>
      <c r="R6" s="10"/>
      <c r="S6" s="11">
        <v>9600</v>
      </c>
      <c r="T6" s="11"/>
      <c r="U6" s="11"/>
      <c r="V6" s="11"/>
      <c r="W6" s="11"/>
      <c r="X6" s="11"/>
      <c r="Y6" s="11"/>
      <c r="Z6" s="43" t="s">
        <v>85</v>
      </c>
      <c r="AA6" s="11">
        <v>9600</v>
      </c>
    </row>
    <row r="7" spans="1:29" s="56" customFormat="1" x14ac:dyDescent="0.25">
      <c r="A7" s="9">
        <v>2021</v>
      </c>
      <c r="B7" s="10" t="s">
        <v>68</v>
      </c>
      <c r="C7" s="10" t="s">
        <v>49</v>
      </c>
      <c r="D7" s="11">
        <v>246260</v>
      </c>
      <c r="E7" s="10"/>
      <c r="F7" s="11"/>
      <c r="G7" s="11">
        <v>246260</v>
      </c>
      <c r="H7" s="10"/>
      <c r="I7" s="11"/>
      <c r="J7" s="10">
        <v>3</v>
      </c>
      <c r="K7" s="10" t="s">
        <v>53</v>
      </c>
      <c r="L7" s="11">
        <v>18929.28</v>
      </c>
      <c r="M7" s="10" t="s">
        <v>48</v>
      </c>
      <c r="N7" s="10" t="s">
        <v>47</v>
      </c>
      <c r="O7" s="10" t="s">
        <v>47</v>
      </c>
      <c r="P7" s="10" t="s">
        <v>47</v>
      </c>
      <c r="Q7" s="10" t="s">
        <v>47</v>
      </c>
      <c r="R7" s="10"/>
      <c r="S7" s="11"/>
      <c r="T7" s="11"/>
      <c r="U7" s="11"/>
      <c r="V7" s="11"/>
      <c r="W7" s="11"/>
      <c r="X7" s="11"/>
      <c r="Y7" s="11"/>
      <c r="Z7" s="10"/>
      <c r="AA7" s="11">
        <v>0</v>
      </c>
    </row>
    <row r="8" spans="1:29" s="56" customFormat="1" x14ac:dyDescent="0.25">
      <c r="A8" s="9">
        <v>2021</v>
      </c>
      <c r="B8" s="10" t="s">
        <v>163</v>
      </c>
      <c r="C8" s="10" t="s">
        <v>75</v>
      </c>
      <c r="D8" s="11">
        <v>256234</v>
      </c>
      <c r="E8" s="10"/>
      <c r="F8" s="11">
        <v>256234</v>
      </c>
      <c r="G8" s="48">
        <v>269225</v>
      </c>
      <c r="H8" s="10"/>
      <c r="I8" s="11">
        <v>269225</v>
      </c>
      <c r="J8" s="10">
        <v>3</v>
      </c>
      <c r="K8" s="10" t="s">
        <v>53</v>
      </c>
      <c r="L8" s="11">
        <v>34697</v>
      </c>
      <c r="M8" s="10" t="s">
        <v>48</v>
      </c>
      <c r="N8" s="10" t="s">
        <v>47</v>
      </c>
      <c r="O8" s="10" t="s">
        <v>47</v>
      </c>
      <c r="P8" s="10" t="s">
        <v>47</v>
      </c>
      <c r="Q8" s="10" t="s">
        <v>47</v>
      </c>
      <c r="R8" s="43" t="s">
        <v>541</v>
      </c>
      <c r="S8" s="11">
        <v>6000</v>
      </c>
      <c r="T8" s="11"/>
      <c r="U8" s="11"/>
      <c r="V8" s="11"/>
      <c r="W8" s="11"/>
      <c r="X8" s="11"/>
      <c r="Y8" s="11"/>
      <c r="Z8" s="10"/>
      <c r="AA8" s="11">
        <v>6000</v>
      </c>
    </row>
    <row r="9" spans="1:29" s="56" customFormat="1" x14ac:dyDescent="0.25">
      <c r="A9" s="9">
        <v>2021</v>
      </c>
      <c r="B9" s="10" t="s">
        <v>684</v>
      </c>
      <c r="C9" s="10" t="s">
        <v>49</v>
      </c>
      <c r="D9" s="11">
        <v>234753</v>
      </c>
      <c r="E9" s="10">
        <v>20</v>
      </c>
      <c r="F9" s="11">
        <v>258987</v>
      </c>
      <c r="G9" s="11">
        <v>238276</v>
      </c>
      <c r="H9" s="10">
        <v>20</v>
      </c>
      <c r="I9" s="11">
        <v>262510</v>
      </c>
      <c r="J9" s="10">
        <v>3</v>
      </c>
      <c r="K9" s="10" t="s">
        <v>53</v>
      </c>
      <c r="L9" s="11">
        <v>19618</v>
      </c>
      <c r="M9" s="10" t="s">
        <v>48</v>
      </c>
      <c r="N9" s="10" t="s">
        <v>47</v>
      </c>
      <c r="O9" s="10" t="s">
        <v>47</v>
      </c>
      <c r="P9" s="10" t="s">
        <v>47</v>
      </c>
      <c r="Q9" s="10" t="s">
        <v>47</v>
      </c>
      <c r="R9" s="10"/>
      <c r="S9" s="11">
        <v>6600</v>
      </c>
      <c r="T9" s="11"/>
      <c r="U9" s="11"/>
      <c r="V9" s="11"/>
      <c r="W9" s="11"/>
      <c r="X9" s="11"/>
      <c r="Y9" s="11"/>
      <c r="Z9" s="10"/>
      <c r="AA9" s="11">
        <v>6600</v>
      </c>
    </row>
    <row r="10" spans="1:29" s="56" customFormat="1" x14ac:dyDescent="0.25">
      <c r="A10" s="9">
        <v>2021</v>
      </c>
      <c r="B10" s="10" t="s">
        <v>124</v>
      </c>
      <c r="C10" s="10" t="s">
        <v>49</v>
      </c>
      <c r="D10" s="11">
        <v>273081</v>
      </c>
      <c r="E10" s="10"/>
      <c r="F10" s="11">
        <v>273081</v>
      </c>
      <c r="G10" s="11">
        <v>273081</v>
      </c>
      <c r="H10" s="10"/>
      <c r="I10" s="11">
        <v>273081</v>
      </c>
      <c r="J10" s="10">
        <v>3</v>
      </c>
      <c r="K10" s="10" t="s">
        <v>47</v>
      </c>
      <c r="L10" s="11">
        <v>21834</v>
      </c>
      <c r="M10" s="10" t="s">
        <v>48</v>
      </c>
      <c r="N10" s="10" t="s">
        <v>47</v>
      </c>
      <c r="O10" s="10" t="s">
        <v>47</v>
      </c>
      <c r="P10" s="10" t="s">
        <v>47</v>
      </c>
      <c r="Q10" s="10" t="s">
        <v>47</v>
      </c>
      <c r="R10" s="10"/>
      <c r="S10" s="11">
        <v>0</v>
      </c>
      <c r="T10" s="11"/>
      <c r="U10" s="11"/>
      <c r="V10" s="11"/>
      <c r="W10" s="11"/>
      <c r="X10" s="11"/>
      <c r="Y10" s="11"/>
      <c r="Z10" s="10"/>
      <c r="AA10" s="11">
        <v>0</v>
      </c>
    </row>
    <row r="11" spans="1:29" s="56" customFormat="1" x14ac:dyDescent="0.25">
      <c r="A11" s="9">
        <v>2021</v>
      </c>
      <c r="B11" s="10" t="s">
        <v>424</v>
      </c>
      <c r="C11" s="10" t="s">
        <v>49</v>
      </c>
      <c r="D11" s="11">
        <v>229998</v>
      </c>
      <c r="E11" s="10"/>
      <c r="F11" s="11"/>
      <c r="G11" s="11">
        <v>229998</v>
      </c>
      <c r="H11" s="10"/>
      <c r="I11" s="11">
        <v>229998</v>
      </c>
      <c r="J11" s="10">
        <v>2</v>
      </c>
      <c r="K11" s="10" t="s">
        <v>47</v>
      </c>
      <c r="L11" s="11">
        <v>56040</v>
      </c>
      <c r="M11" s="10" t="s">
        <v>48</v>
      </c>
      <c r="N11" s="10" t="s">
        <v>47</v>
      </c>
      <c r="O11" s="10" t="s">
        <v>47</v>
      </c>
      <c r="P11" s="10" t="s">
        <v>47</v>
      </c>
      <c r="Q11" s="10" t="s">
        <v>47</v>
      </c>
      <c r="R11" s="10"/>
      <c r="S11" s="11"/>
      <c r="T11" s="11"/>
      <c r="U11" s="11"/>
      <c r="V11" s="11"/>
      <c r="W11" s="11"/>
      <c r="X11" s="11"/>
      <c r="Y11" s="11"/>
      <c r="Z11" s="10" t="s">
        <v>50</v>
      </c>
      <c r="AA11" s="11">
        <v>5400</v>
      </c>
    </row>
    <row r="12" spans="1:29" s="56" customFormat="1" ht="75" x14ac:dyDescent="0.25">
      <c r="A12" s="9">
        <v>2021</v>
      </c>
      <c r="B12" s="10" t="s">
        <v>148</v>
      </c>
      <c r="C12" s="10" t="s">
        <v>75</v>
      </c>
      <c r="D12" s="11">
        <v>297959.71999999997</v>
      </c>
      <c r="E12" s="10"/>
      <c r="F12" s="11"/>
      <c r="G12" s="11">
        <v>297959.71999999997</v>
      </c>
      <c r="H12" s="10"/>
      <c r="I12" s="11"/>
      <c r="J12" s="10">
        <v>2</v>
      </c>
      <c r="K12" s="10" t="s">
        <v>47</v>
      </c>
      <c r="L12" s="11">
        <v>41555.879999999997</v>
      </c>
      <c r="M12" s="10" t="s">
        <v>48</v>
      </c>
      <c r="N12" s="10" t="s">
        <v>47</v>
      </c>
      <c r="O12" s="10" t="s">
        <v>47</v>
      </c>
      <c r="P12" s="10" t="s">
        <v>564</v>
      </c>
      <c r="Q12" s="10" t="s">
        <v>47</v>
      </c>
      <c r="R12" s="56" t="s">
        <v>562</v>
      </c>
      <c r="S12" s="11"/>
      <c r="T12" s="11"/>
      <c r="U12" s="11"/>
      <c r="V12" s="11">
        <v>7260</v>
      </c>
      <c r="W12" s="11"/>
      <c r="X12" s="11"/>
      <c r="Y12" s="11"/>
      <c r="Z12" s="10"/>
      <c r="AA12" s="11">
        <f>V12</f>
        <v>7260</v>
      </c>
    </row>
    <row r="13" spans="1:29" s="56" customFormat="1" ht="75" x14ac:dyDescent="0.25">
      <c r="A13" s="9">
        <v>2021</v>
      </c>
      <c r="B13" s="10" t="s">
        <v>478</v>
      </c>
      <c r="C13" s="10" t="s">
        <v>75</v>
      </c>
      <c r="D13" s="11">
        <v>282196</v>
      </c>
      <c r="E13" s="10"/>
      <c r="F13" s="11">
        <v>282196</v>
      </c>
      <c r="G13" s="11">
        <v>282196</v>
      </c>
      <c r="H13" s="10"/>
      <c r="I13" s="11">
        <v>282196</v>
      </c>
      <c r="J13" s="10">
        <v>2</v>
      </c>
      <c r="K13" s="10" t="s">
        <v>47</v>
      </c>
      <c r="L13" s="11">
        <v>24962</v>
      </c>
      <c r="M13" s="10" t="s">
        <v>48</v>
      </c>
      <c r="N13" s="10" t="s">
        <v>47</v>
      </c>
      <c r="O13" s="10" t="s">
        <v>47</v>
      </c>
      <c r="P13" s="10" t="s">
        <v>47</v>
      </c>
      <c r="Q13" s="10" t="s">
        <v>47</v>
      </c>
      <c r="R13" s="10"/>
      <c r="S13" s="11"/>
      <c r="T13" s="11"/>
      <c r="U13" s="11">
        <v>9000</v>
      </c>
      <c r="V13" s="11"/>
      <c r="W13" s="11">
        <v>648</v>
      </c>
      <c r="X13" s="11"/>
      <c r="Y13" s="11"/>
      <c r="Z13" s="43" t="s">
        <v>696</v>
      </c>
      <c r="AA13" s="11">
        <v>9648</v>
      </c>
    </row>
    <row r="14" spans="1:29" s="56" customFormat="1" ht="30" x14ac:dyDescent="0.25">
      <c r="A14" s="9">
        <v>2021</v>
      </c>
      <c r="B14" s="10" t="s">
        <v>443</v>
      </c>
      <c r="C14" s="10" t="s">
        <v>49</v>
      </c>
      <c r="D14" s="11">
        <v>307471</v>
      </c>
      <c r="E14" s="10">
        <v>10</v>
      </c>
      <c r="F14" s="11">
        <v>307471</v>
      </c>
      <c r="G14" s="11">
        <v>307471</v>
      </c>
      <c r="H14" s="10">
        <v>10</v>
      </c>
      <c r="I14" s="11">
        <v>309751</v>
      </c>
      <c r="J14" s="10">
        <v>3</v>
      </c>
      <c r="K14" s="10" t="s">
        <v>53</v>
      </c>
      <c r="L14" s="11">
        <v>15238.8</v>
      </c>
      <c r="M14" s="10" t="s">
        <v>48</v>
      </c>
      <c r="N14" s="10" t="s">
        <v>47</v>
      </c>
      <c r="O14" s="10" t="s">
        <v>47</v>
      </c>
      <c r="P14" s="10" t="s">
        <v>47</v>
      </c>
      <c r="Q14" s="10" t="s">
        <v>47</v>
      </c>
      <c r="R14" s="10" t="s">
        <v>569</v>
      </c>
      <c r="S14" s="11"/>
      <c r="T14" s="11"/>
      <c r="U14" s="11">
        <v>24000</v>
      </c>
      <c r="V14" s="11"/>
      <c r="W14" s="11">
        <v>1200</v>
      </c>
      <c r="X14" s="11"/>
      <c r="Y14" s="11"/>
      <c r="Z14" s="10"/>
      <c r="AA14" s="11">
        <v>25200</v>
      </c>
    </row>
    <row r="15" spans="1:29" s="56" customFormat="1" x14ac:dyDescent="0.25">
      <c r="A15" s="9">
        <v>2021</v>
      </c>
      <c r="B15" s="10" t="s">
        <v>157</v>
      </c>
      <c r="C15" s="10" t="s">
        <v>49</v>
      </c>
      <c r="D15" s="11">
        <v>273255</v>
      </c>
      <c r="E15" s="10"/>
      <c r="F15" s="11">
        <v>273255</v>
      </c>
      <c r="G15" s="11">
        <v>273255</v>
      </c>
      <c r="H15" s="10"/>
      <c r="I15" s="11">
        <v>273255</v>
      </c>
      <c r="J15" s="10">
        <v>3</v>
      </c>
      <c r="K15" s="10" t="s">
        <v>47</v>
      </c>
      <c r="L15" s="11">
        <v>24961</v>
      </c>
      <c r="M15" s="10" t="s">
        <v>48</v>
      </c>
      <c r="N15" s="10" t="s">
        <v>47</v>
      </c>
      <c r="O15" s="10" t="s">
        <v>47</v>
      </c>
      <c r="P15" s="10" t="s">
        <v>47</v>
      </c>
      <c r="Q15" s="10" t="s">
        <v>47</v>
      </c>
      <c r="R15" s="10"/>
      <c r="S15" s="11"/>
      <c r="T15" s="11"/>
      <c r="U15" s="11"/>
      <c r="V15" s="11"/>
      <c r="W15" s="11"/>
      <c r="X15" s="11"/>
      <c r="Y15" s="11"/>
      <c r="Z15" s="10"/>
      <c r="AA15" s="11">
        <v>0</v>
      </c>
    </row>
    <row r="16" spans="1:29" s="56" customFormat="1" ht="30" x14ac:dyDescent="0.25">
      <c r="A16" s="9">
        <v>2020</v>
      </c>
      <c r="B16" s="10" t="s">
        <v>99</v>
      </c>
      <c r="C16" s="10" t="s">
        <v>49</v>
      </c>
      <c r="D16" s="11">
        <v>305741</v>
      </c>
      <c r="E16" s="10">
        <v>4</v>
      </c>
      <c r="F16" s="11">
        <f>D16*1.03</f>
        <v>314913.23</v>
      </c>
      <c r="G16" s="11">
        <f>D16</f>
        <v>305741</v>
      </c>
      <c r="H16" s="10">
        <v>4</v>
      </c>
      <c r="I16" s="11">
        <f>F16+2500</f>
        <v>317413.23</v>
      </c>
      <c r="J16" s="10">
        <v>3</v>
      </c>
      <c r="K16" s="10" t="s">
        <v>53</v>
      </c>
      <c r="L16" s="114">
        <v>47363.88</v>
      </c>
      <c r="M16" s="10" t="s">
        <v>48</v>
      </c>
      <c r="N16" s="10" t="s">
        <v>47</v>
      </c>
      <c r="O16" s="10" t="s">
        <v>47</v>
      </c>
      <c r="P16" s="10" t="s">
        <v>47</v>
      </c>
      <c r="Q16" s="10" t="s">
        <v>47</v>
      </c>
      <c r="R16" s="43" t="s">
        <v>451</v>
      </c>
      <c r="S16" s="11"/>
      <c r="T16" s="11"/>
      <c r="U16" s="11">
        <v>12000</v>
      </c>
      <c r="V16" s="11"/>
      <c r="W16" s="11"/>
      <c r="X16" s="11"/>
      <c r="Y16" s="11"/>
      <c r="AA16" s="11">
        <f>U16</f>
        <v>12000</v>
      </c>
    </row>
    <row r="17" spans="1:27" s="56" customFormat="1" ht="30" x14ac:dyDescent="0.25">
      <c r="A17" s="9">
        <v>2021</v>
      </c>
      <c r="B17" s="10" t="s">
        <v>140</v>
      </c>
      <c r="C17" s="10" t="s">
        <v>75</v>
      </c>
      <c r="D17" s="11">
        <v>311088</v>
      </c>
      <c r="E17" s="10"/>
      <c r="F17" s="11">
        <v>311088</v>
      </c>
      <c r="G17" s="11">
        <v>311088</v>
      </c>
      <c r="H17" s="10"/>
      <c r="I17" s="11">
        <v>311088</v>
      </c>
      <c r="J17" s="10">
        <v>3</v>
      </c>
      <c r="K17" s="10" t="s">
        <v>53</v>
      </c>
      <c r="L17" s="11">
        <v>26140</v>
      </c>
      <c r="M17" s="10" t="s">
        <v>48</v>
      </c>
      <c r="N17" s="10" t="s">
        <v>47</v>
      </c>
      <c r="O17" s="10" t="s">
        <v>47</v>
      </c>
      <c r="P17" s="10" t="s">
        <v>47</v>
      </c>
      <c r="Q17" s="10" t="s">
        <v>47</v>
      </c>
      <c r="R17" s="56" t="s">
        <v>616</v>
      </c>
      <c r="S17" s="11"/>
      <c r="T17" s="11"/>
      <c r="U17" s="11"/>
      <c r="V17" s="11">
        <v>10000</v>
      </c>
      <c r="W17" s="11"/>
      <c r="X17" s="11"/>
      <c r="Y17" s="11"/>
      <c r="Z17" s="55" t="s">
        <v>582</v>
      </c>
      <c r="AA17" s="11">
        <v>11080</v>
      </c>
    </row>
    <row r="18" spans="1:27" s="56" customFormat="1" ht="60" x14ac:dyDescent="0.25">
      <c r="A18" s="9">
        <v>2021</v>
      </c>
      <c r="B18" s="10" t="s">
        <v>141</v>
      </c>
      <c r="C18" s="10" t="s">
        <v>75</v>
      </c>
      <c r="D18" s="11">
        <v>299820</v>
      </c>
      <c r="E18" s="10"/>
      <c r="F18" s="11">
        <v>299820</v>
      </c>
      <c r="G18" s="11">
        <v>299820</v>
      </c>
      <c r="H18" s="10"/>
      <c r="I18" s="11">
        <v>299820</v>
      </c>
      <c r="J18" s="10">
        <v>3</v>
      </c>
      <c r="K18" s="10" t="s">
        <v>53</v>
      </c>
      <c r="L18" s="11">
        <v>26806</v>
      </c>
      <c r="M18" s="10" t="s">
        <v>57</v>
      </c>
      <c r="N18" s="10" t="s">
        <v>47</v>
      </c>
      <c r="O18" s="10" t="s">
        <v>47</v>
      </c>
      <c r="P18" s="10" t="s">
        <v>47</v>
      </c>
      <c r="Q18" s="10" t="s">
        <v>47</v>
      </c>
      <c r="R18" s="55" t="s">
        <v>383</v>
      </c>
      <c r="S18" s="11">
        <v>0</v>
      </c>
      <c r="T18" s="11"/>
      <c r="U18" s="11"/>
      <c r="V18" s="11"/>
      <c r="W18" s="11">
        <v>0</v>
      </c>
      <c r="X18" s="11">
        <v>0</v>
      </c>
      <c r="Y18" s="11"/>
      <c r="Z18" s="43" t="s">
        <v>142</v>
      </c>
      <c r="AA18" s="11">
        <v>0</v>
      </c>
    </row>
    <row r="19" spans="1:27" s="56" customFormat="1" x14ac:dyDescent="0.25">
      <c r="A19" s="9">
        <v>2021</v>
      </c>
      <c r="B19" s="10" t="s">
        <v>67</v>
      </c>
      <c r="C19" s="10" t="s">
        <v>49</v>
      </c>
      <c r="D19" s="11">
        <v>262039</v>
      </c>
      <c r="E19" s="10">
        <v>0</v>
      </c>
      <c r="F19" s="11">
        <v>262039</v>
      </c>
      <c r="G19" s="11">
        <v>262039</v>
      </c>
      <c r="H19" s="10">
        <v>0</v>
      </c>
      <c r="I19" s="11">
        <v>262039</v>
      </c>
      <c r="J19" s="10">
        <v>3</v>
      </c>
      <c r="K19" s="10" t="s">
        <v>47</v>
      </c>
      <c r="L19" s="11">
        <v>14748.3</v>
      </c>
      <c r="M19" s="10" t="s">
        <v>48</v>
      </c>
      <c r="N19" s="10" t="s">
        <v>47</v>
      </c>
      <c r="O19" s="10" t="s">
        <v>47</v>
      </c>
      <c r="P19" s="10" t="s">
        <v>47</v>
      </c>
      <c r="Q19" s="10" t="s">
        <v>47</v>
      </c>
      <c r="R19" s="10"/>
      <c r="S19" s="11">
        <v>4800</v>
      </c>
      <c r="T19" s="11">
        <v>90</v>
      </c>
      <c r="U19" s="11"/>
      <c r="V19" s="11"/>
      <c r="W19" s="11"/>
      <c r="X19" s="11"/>
      <c r="Y19" s="11"/>
      <c r="Z19" s="10"/>
      <c r="AA19" s="11">
        <v>4890</v>
      </c>
    </row>
    <row r="20" spans="1:27" s="56" customFormat="1" x14ac:dyDescent="0.25">
      <c r="A20" s="9">
        <v>2021</v>
      </c>
      <c r="B20" s="10" t="s">
        <v>495</v>
      </c>
      <c r="C20" s="10" t="s">
        <v>75</v>
      </c>
      <c r="D20" s="11">
        <v>249875</v>
      </c>
      <c r="E20" s="10">
        <v>7</v>
      </c>
      <c r="F20" s="11">
        <v>249875</v>
      </c>
      <c r="G20" s="11">
        <v>249875</v>
      </c>
      <c r="H20" s="56">
        <v>7</v>
      </c>
      <c r="I20" s="11">
        <v>249875</v>
      </c>
      <c r="J20" s="10">
        <v>2</v>
      </c>
      <c r="K20" s="10" t="s">
        <v>53</v>
      </c>
      <c r="L20" s="11">
        <v>23751.72</v>
      </c>
      <c r="M20" s="10" t="s">
        <v>592</v>
      </c>
      <c r="N20" s="10" t="s">
        <v>47</v>
      </c>
      <c r="O20" s="10" t="s">
        <v>47</v>
      </c>
      <c r="P20" s="10" t="s">
        <v>47</v>
      </c>
      <c r="Q20" s="10" t="s">
        <v>47</v>
      </c>
      <c r="R20" s="10"/>
      <c r="S20" s="10"/>
      <c r="T20" s="22"/>
      <c r="U20" s="10"/>
      <c r="V20" s="10"/>
      <c r="W20" s="10"/>
      <c r="X20" s="10"/>
      <c r="Y20" s="10"/>
      <c r="Z20" s="47" t="s">
        <v>103</v>
      </c>
      <c r="AA20" s="11">
        <v>900</v>
      </c>
    </row>
    <row r="21" spans="1:27" s="31" customFormat="1" x14ac:dyDescent="0.25">
      <c r="A21" s="32">
        <v>2018</v>
      </c>
      <c r="B21" s="38" t="s">
        <v>595</v>
      </c>
      <c r="C21" s="38" t="s">
        <v>75</v>
      </c>
      <c r="D21" s="49">
        <v>233377</v>
      </c>
      <c r="E21" s="38"/>
      <c r="F21" s="49">
        <v>233377</v>
      </c>
      <c r="G21" s="49">
        <v>233377</v>
      </c>
      <c r="H21" s="38"/>
      <c r="I21" s="49">
        <v>233377</v>
      </c>
      <c r="J21" s="38">
        <v>3</v>
      </c>
      <c r="K21" s="38" t="s">
        <v>47</v>
      </c>
      <c r="L21" s="49">
        <v>16800</v>
      </c>
      <c r="M21" s="38">
        <v>2</v>
      </c>
      <c r="N21" s="38" t="s">
        <v>47</v>
      </c>
      <c r="O21" s="38" t="s">
        <v>47</v>
      </c>
      <c r="P21" s="38" t="s">
        <v>47</v>
      </c>
      <c r="Q21" s="38" t="s">
        <v>47</v>
      </c>
      <c r="R21" s="38"/>
      <c r="S21" s="49">
        <v>7800</v>
      </c>
      <c r="T21" s="49"/>
      <c r="U21" s="49"/>
      <c r="V21" s="49"/>
      <c r="W21" s="49"/>
      <c r="X21" s="49"/>
      <c r="Y21" s="49"/>
      <c r="Z21" s="38"/>
      <c r="AA21" s="49">
        <v>7800</v>
      </c>
    </row>
    <row r="22" spans="1:27" s="56" customFormat="1" x14ac:dyDescent="0.25">
      <c r="A22" s="9">
        <v>2021</v>
      </c>
      <c r="B22" s="10" t="s">
        <v>633</v>
      </c>
      <c r="C22" s="10" t="s">
        <v>75</v>
      </c>
      <c r="D22" s="11">
        <v>321721</v>
      </c>
      <c r="E22" s="10">
        <v>15</v>
      </c>
      <c r="F22" s="11">
        <v>322721</v>
      </c>
      <c r="G22" s="11">
        <v>321721</v>
      </c>
      <c r="H22" s="10">
        <v>15</v>
      </c>
      <c r="I22" s="11">
        <v>324221</v>
      </c>
      <c r="J22" s="10">
        <v>3</v>
      </c>
      <c r="K22" s="10" t="s">
        <v>47</v>
      </c>
      <c r="L22" s="11">
        <v>30240</v>
      </c>
      <c r="M22" s="10" t="s">
        <v>48</v>
      </c>
      <c r="N22" s="10" t="s">
        <v>47</v>
      </c>
      <c r="O22" s="10" t="s">
        <v>47</v>
      </c>
      <c r="P22" s="10" t="s">
        <v>47</v>
      </c>
      <c r="Q22" s="10" t="s">
        <v>47</v>
      </c>
      <c r="R22" s="10"/>
      <c r="S22" s="11"/>
      <c r="T22" s="11"/>
      <c r="U22" s="11">
        <v>6000</v>
      </c>
      <c r="V22" s="11"/>
      <c r="W22" s="11"/>
      <c r="X22" s="11"/>
      <c r="Y22" s="11"/>
      <c r="Z22" s="10"/>
      <c r="AA22" s="11">
        <v>6000</v>
      </c>
    </row>
    <row r="23" spans="1:27" s="56" customFormat="1" x14ac:dyDescent="0.25">
      <c r="A23" s="9">
        <v>2021</v>
      </c>
      <c r="B23" s="10" t="s">
        <v>167</v>
      </c>
      <c r="C23" s="10" t="s">
        <v>49</v>
      </c>
      <c r="D23" s="11">
        <v>246562</v>
      </c>
      <c r="E23" s="10">
        <v>40</v>
      </c>
      <c r="F23" s="11">
        <v>250562</v>
      </c>
      <c r="G23" s="11">
        <v>249044</v>
      </c>
      <c r="H23" s="10">
        <v>40</v>
      </c>
      <c r="I23" s="11">
        <v>253044</v>
      </c>
      <c r="J23" s="10">
        <v>3</v>
      </c>
      <c r="K23" s="10" t="s">
        <v>47</v>
      </c>
      <c r="L23" s="11">
        <v>20909</v>
      </c>
      <c r="M23" s="10" t="s">
        <v>48</v>
      </c>
      <c r="N23" s="10" t="s">
        <v>47</v>
      </c>
      <c r="O23" s="10" t="s">
        <v>47</v>
      </c>
      <c r="P23" s="10" t="s">
        <v>47</v>
      </c>
      <c r="Q23" s="10" t="s">
        <v>47</v>
      </c>
      <c r="R23" s="10"/>
      <c r="S23" s="11"/>
      <c r="T23" s="11"/>
      <c r="U23" s="11"/>
      <c r="V23" s="11"/>
      <c r="W23" s="11"/>
      <c r="X23" s="11"/>
      <c r="Y23" s="11"/>
      <c r="Z23" s="10"/>
      <c r="AA23" s="11"/>
    </row>
    <row r="24" spans="1:27" s="56" customFormat="1" x14ac:dyDescent="0.25">
      <c r="A24" s="17">
        <v>2021</v>
      </c>
      <c r="B24" s="18" t="s">
        <v>178</v>
      </c>
      <c r="C24" s="18" t="s">
        <v>75</v>
      </c>
      <c r="D24" s="19">
        <v>191207</v>
      </c>
      <c r="E24" s="18">
        <v>20</v>
      </c>
      <c r="F24" s="19">
        <v>211057</v>
      </c>
      <c r="G24" s="19">
        <v>191207</v>
      </c>
      <c r="H24" s="18">
        <v>20</v>
      </c>
      <c r="I24" s="19">
        <v>214357</v>
      </c>
      <c r="J24" s="18">
        <v>2</v>
      </c>
      <c r="K24" s="18" t="s">
        <v>53</v>
      </c>
      <c r="L24" s="19">
        <v>24273</v>
      </c>
      <c r="M24" s="18" t="s">
        <v>48</v>
      </c>
      <c r="N24" s="18" t="s">
        <v>47</v>
      </c>
      <c r="O24" s="18" t="s">
        <v>47</v>
      </c>
      <c r="P24" s="18" t="s">
        <v>47</v>
      </c>
      <c r="Q24" s="18" t="s">
        <v>47</v>
      </c>
      <c r="R24" s="18"/>
      <c r="S24" s="19">
        <v>6000</v>
      </c>
      <c r="T24" s="19"/>
      <c r="U24" s="19"/>
      <c r="V24" s="19"/>
      <c r="W24" s="19"/>
      <c r="X24" s="19"/>
      <c r="Y24" s="19"/>
      <c r="Z24" s="10" t="s">
        <v>719</v>
      </c>
      <c r="AA24" s="19">
        <v>6720</v>
      </c>
    </row>
    <row r="25" spans="1:27" x14ac:dyDescent="0.25">
      <c r="B25" s="46" t="s">
        <v>648</v>
      </c>
    </row>
    <row r="26" spans="1:27" x14ac:dyDescent="0.25">
      <c r="B26" s="46"/>
    </row>
    <row r="27" spans="1:27" x14ac:dyDescent="0.25">
      <c r="B27" s="55" t="s">
        <v>647</v>
      </c>
    </row>
    <row r="28" spans="1:27" s="61" customFormat="1" x14ac:dyDescent="0.25">
      <c r="A28" s="59"/>
      <c r="B28" s="60" t="s">
        <v>259</v>
      </c>
      <c r="D28" s="62">
        <f t="shared" ref="D28:J28" si="0">AVERAGE(D2:D24)</f>
        <v>270707.79304347828</v>
      </c>
      <c r="E28" s="63">
        <f t="shared" si="0"/>
        <v>14.5</v>
      </c>
      <c r="F28" s="62">
        <f t="shared" si="0"/>
        <v>274274.90684210527</v>
      </c>
      <c r="G28" s="62">
        <f t="shared" si="0"/>
        <v>271533.70608695655</v>
      </c>
      <c r="H28" s="63">
        <f t="shared" si="0"/>
        <v>14.5</v>
      </c>
      <c r="I28" s="62">
        <f t="shared" si="0"/>
        <v>275108.36904761905</v>
      </c>
      <c r="J28" s="63">
        <f t="shared" si="0"/>
        <v>2.7391304347826089</v>
      </c>
      <c r="L28" s="62">
        <f>AVERAGE(L2:L24)</f>
        <v>27521.508695652174</v>
      </c>
      <c r="M28" s="63">
        <f>AVERAGE(M2:M24)</f>
        <v>2</v>
      </c>
      <c r="S28" s="62">
        <f t="shared" ref="S28:Y28" si="1">AVERAGE(S2:S24)</f>
        <v>5209.454545454545</v>
      </c>
      <c r="T28" s="62">
        <f t="shared" si="1"/>
        <v>90</v>
      </c>
      <c r="U28" s="62">
        <f t="shared" si="1"/>
        <v>12844</v>
      </c>
      <c r="V28" s="62">
        <f t="shared" si="1"/>
        <v>8630</v>
      </c>
      <c r="W28" s="62">
        <f t="shared" si="1"/>
        <v>1012</v>
      </c>
      <c r="X28" s="62">
        <f t="shared" si="1"/>
        <v>0</v>
      </c>
      <c r="Y28" s="62" t="e">
        <f t="shared" si="1"/>
        <v>#DIV/0!</v>
      </c>
      <c r="Z28" s="63"/>
      <c r="AA28" s="62">
        <f>AVERAGE(AA2:AA24)</f>
        <v>7775.727272727273</v>
      </c>
    </row>
    <row r="29" spans="1:27" s="66" customFormat="1" x14ac:dyDescent="0.25">
      <c r="A29" s="64"/>
      <c r="B29" s="65" t="s">
        <v>260</v>
      </c>
      <c r="D29" s="67">
        <f t="shared" ref="D29:J29" si="2">MEDIAN(D2:D24)</f>
        <v>273255</v>
      </c>
      <c r="E29" s="68">
        <f t="shared" si="2"/>
        <v>12.5</v>
      </c>
      <c r="F29" s="67">
        <f t="shared" si="2"/>
        <v>273255</v>
      </c>
      <c r="G29" s="67">
        <f t="shared" si="2"/>
        <v>273255</v>
      </c>
      <c r="H29" s="68">
        <f t="shared" si="2"/>
        <v>12.5</v>
      </c>
      <c r="I29" s="67">
        <f t="shared" si="2"/>
        <v>273255</v>
      </c>
      <c r="J29" s="65">
        <f t="shared" si="2"/>
        <v>3</v>
      </c>
      <c r="L29" s="67">
        <f>MEDIAN(L2:L24)</f>
        <v>24961</v>
      </c>
      <c r="M29" s="65">
        <f>MEDIAN(M2:M24)</f>
        <v>2</v>
      </c>
      <c r="S29" s="67">
        <f t="shared" ref="S29:Y29" si="3">MEDIAN(S2:S24)</f>
        <v>6000</v>
      </c>
      <c r="T29" s="67">
        <f t="shared" si="3"/>
        <v>90</v>
      </c>
      <c r="U29" s="67">
        <f t="shared" si="3"/>
        <v>11562</v>
      </c>
      <c r="V29" s="67">
        <f t="shared" si="3"/>
        <v>8630</v>
      </c>
      <c r="W29" s="67">
        <f t="shared" si="3"/>
        <v>924</v>
      </c>
      <c r="X29" s="67">
        <f t="shared" si="3"/>
        <v>0</v>
      </c>
      <c r="Y29" s="67" t="e">
        <f t="shared" si="3"/>
        <v>#NUM!</v>
      </c>
      <c r="Z29" s="65"/>
      <c r="AA29" s="67">
        <f>MEDIAN(AA2:AA24)</f>
        <v>6660</v>
      </c>
    </row>
    <row r="30" spans="1:27" s="71" customFormat="1" x14ac:dyDescent="0.25">
      <c r="A30" s="69"/>
      <c r="B30" s="70" t="s">
        <v>261</v>
      </c>
      <c r="D30" s="72">
        <f t="shared" ref="D30:J30" si="4">MIN(D2:D24)</f>
        <v>191207</v>
      </c>
      <c r="E30" s="73">
        <f t="shared" si="4"/>
        <v>0</v>
      </c>
      <c r="F30" s="72">
        <f t="shared" si="4"/>
        <v>211057</v>
      </c>
      <c r="G30" s="72">
        <f t="shared" si="4"/>
        <v>191207</v>
      </c>
      <c r="H30" s="73">
        <f t="shared" si="4"/>
        <v>0</v>
      </c>
      <c r="I30" s="72">
        <f t="shared" si="4"/>
        <v>214357</v>
      </c>
      <c r="J30" s="70">
        <f t="shared" si="4"/>
        <v>1</v>
      </c>
      <c r="L30" s="72">
        <f>MIN(L2:L24)</f>
        <v>14748.3</v>
      </c>
      <c r="M30" s="70">
        <f>MIN(M2:M24)</f>
        <v>2</v>
      </c>
      <c r="S30" s="72">
        <f t="shared" ref="S30:Y30" si="5">MIN(S2:S24)</f>
        <v>0</v>
      </c>
      <c r="T30" s="72">
        <f t="shared" si="5"/>
        <v>90</v>
      </c>
      <c r="U30" s="72">
        <f t="shared" si="5"/>
        <v>6000</v>
      </c>
      <c r="V30" s="72">
        <f t="shared" si="5"/>
        <v>7260</v>
      </c>
      <c r="W30" s="72">
        <f t="shared" si="5"/>
        <v>0</v>
      </c>
      <c r="X30" s="72">
        <f t="shared" si="5"/>
        <v>0</v>
      </c>
      <c r="Y30" s="72">
        <f t="shared" si="5"/>
        <v>0</v>
      </c>
      <c r="Z30" s="70"/>
      <c r="AA30" s="72">
        <f>MIN(AA2:AA24)</f>
        <v>0</v>
      </c>
    </row>
    <row r="31" spans="1:27" s="76" customFormat="1" x14ac:dyDescent="0.25">
      <c r="A31" s="74"/>
      <c r="B31" s="75" t="s">
        <v>262</v>
      </c>
      <c r="D31" s="77">
        <f t="shared" ref="D31:J31" si="6">MAX(D2:D24)</f>
        <v>321721</v>
      </c>
      <c r="E31" s="78">
        <f t="shared" si="6"/>
        <v>40</v>
      </c>
      <c r="F31" s="77">
        <f t="shared" si="6"/>
        <v>322721</v>
      </c>
      <c r="G31" s="77">
        <f t="shared" si="6"/>
        <v>321721</v>
      </c>
      <c r="H31" s="78">
        <f t="shared" si="6"/>
        <v>40</v>
      </c>
      <c r="I31" s="77">
        <f t="shared" si="6"/>
        <v>324221</v>
      </c>
      <c r="J31" s="75">
        <f t="shared" si="6"/>
        <v>4</v>
      </c>
      <c r="L31" s="77">
        <f>MAX(L2:L24)</f>
        <v>56040</v>
      </c>
      <c r="M31" s="75">
        <f>MAX(M2:M24)</f>
        <v>2</v>
      </c>
      <c r="S31" s="77">
        <f t="shared" ref="S31:Y31" si="7">MAX(S2:S24)</f>
        <v>9600</v>
      </c>
      <c r="T31" s="77">
        <f t="shared" si="7"/>
        <v>90</v>
      </c>
      <c r="U31" s="77">
        <f t="shared" si="7"/>
        <v>24000</v>
      </c>
      <c r="V31" s="77">
        <f t="shared" si="7"/>
        <v>10000</v>
      </c>
      <c r="W31" s="77">
        <f t="shared" si="7"/>
        <v>2200</v>
      </c>
      <c r="X31" s="77">
        <f t="shared" si="7"/>
        <v>0</v>
      </c>
      <c r="Y31" s="77">
        <f t="shared" si="7"/>
        <v>0</v>
      </c>
      <c r="Z31" s="75"/>
      <c r="AA31" s="77">
        <f>MAX(AA2:AA24)</f>
        <v>26428</v>
      </c>
    </row>
    <row r="32" spans="1:27" s="81" customFormat="1" x14ac:dyDescent="0.25">
      <c r="A32" s="79"/>
      <c r="B32" s="80" t="s">
        <v>253</v>
      </c>
      <c r="D32" s="80">
        <f t="shared" ref="D32:J32" si="8">COUNT(D2:D24)</f>
        <v>23</v>
      </c>
      <c r="E32" s="80">
        <f t="shared" si="8"/>
        <v>8</v>
      </c>
      <c r="F32" s="80">
        <f t="shared" si="8"/>
        <v>19</v>
      </c>
      <c r="G32" s="80">
        <f t="shared" si="8"/>
        <v>23</v>
      </c>
      <c r="H32" s="80">
        <f t="shared" si="8"/>
        <v>8</v>
      </c>
      <c r="I32" s="80">
        <f t="shared" si="8"/>
        <v>21</v>
      </c>
      <c r="J32" s="80">
        <f t="shared" si="8"/>
        <v>23</v>
      </c>
      <c r="L32" s="80">
        <f>COUNT(L2:L24)</f>
        <v>23</v>
      </c>
      <c r="M32" s="80">
        <f>COUNT(M2:M24)</f>
        <v>1</v>
      </c>
      <c r="S32" s="80">
        <f t="shared" ref="S32:Y32" si="9">COUNT(S2:S24)</f>
        <v>11</v>
      </c>
      <c r="T32" s="80">
        <f t="shared" si="9"/>
        <v>1</v>
      </c>
      <c r="U32" s="80">
        <f t="shared" si="9"/>
        <v>6</v>
      </c>
      <c r="V32" s="80">
        <f t="shared" si="9"/>
        <v>2</v>
      </c>
      <c r="W32" s="80">
        <f t="shared" si="9"/>
        <v>4</v>
      </c>
      <c r="X32" s="80">
        <f t="shared" si="9"/>
        <v>1</v>
      </c>
      <c r="Y32" s="80">
        <f t="shared" si="9"/>
        <v>0</v>
      </c>
      <c r="Z32" s="93"/>
      <c r="AA32" s="80">
        <f>COUNT(AA2:AA24)</f>
        <v>22</v>
      </c>
    </row>
    <row r="34" spans="1:27" x14ac:dyDescent="0.25">
      <c r="B34" s="55" t="s">
        <v>597</v>
      </c>
    </row>
    <row r="35" spans="1:27" s="61" customFormat="1" x14ac:dyDescent="0.25">
      <c r="A35" s="59"/>
      <c r="B35" s="60" t="s">
        <v>259</v>
      </c>
      <c r="D35" s="62">
        <v>253961</v>
      </c>
      <c r="E35" s="63">
        <v>15</v>
      </c>
      <c r="F35" s="62">
        <v>259118</v>
      </c>
      <c r="G35" s="62">
        <v>254436</v>
      </c>
      <c r="H35" s="63">
        <v>15</v>
      </c>
      <c r="I35" s="62">
        <v>257871</v>
      </c>
      <c r="J35" s="63">
        <v>3</v>
      </c>
      <c r="L35" s="62">
        <v>26237</v>
      </c>
      <c r="M35" s="63">
        <v>2</v>
      </c>
      <c r="S35" s="62">
        <v>6370</v>
      </c>
      <c r="T35" s="62">
        <v>45</v>
      </c>
      <c r="U35" s="62">
        <v>9178</v>
      </c>
      <c r="V35" s="62">
        <v>8474</v>
      </c>
      <c r="W35" s="62">
        <v>1125</v>
      </c>
      <c r="X35" s="62">
        <v>600</v>
      </c>
      <c r="Y35" s="62">
        <v>0</v>
      </c>
      <c r="Z35" s="63"/>
      <c r="AA35" s="62">
        <v>8245</v>
      </c>
    </row>
    <row r="36" spans="1:27" s="66" customFormat="1" x14ac:dyDescent="0.25">
      <c r="A36" s="64"/>
      <c r="B36" s="65" t="s">
        <v>260</v>
      </c>
      <c r="D36" s="67">
        <v>254515</v>
      </c>
      <c r="E36" s="68">
        <v>13</v>
      </c>
      <c r="F36" s="67">
        <v>255220</v>
      </c>
      <c r="G36" s="67">
        <v>254868</v>
      </c>
      <c r="H36" s="68">
        <v>13</v>
      </c>
      <c r="I36" s="67">
        <v>257500</v>
      </c>
      <c r="J36" s="65">
        <v>3</v>
      </c>
      <c r="L36" s="67">
        <v>23752</v>
      </c>
      <c r="M36" s="65">
        <v>2</v>
      </c>
      <c r="S36" s="67">
        <v>6300</v>
      </c>
      <c r="T36" s="67">
        <v>45</v>
      </c>
      <c r="U36" s="67">
        <v>10308</v>
      </c>
      <c r="V36" s="67">
        <v>8474</v>
      </c>
      <c r="W36" s="67">
        <v>960</v>
      </c>
      <c r="X36" s="67">
        <v>600</v>
      </c>
      <c r="Y36" s="67">
        <v>0</v>
      </c>
      <c r="Z36" s="65"/>
      <c r="AA36" s="67">
        <v>7074</v>
      </c>
    </row>
    <row r="37" spans="1:27" s="71" customFormat="1" x14ac:dyDescent="0.25">
      <c r="A37" s="69"/>
      <c r="B37" s="70" t="s">
        <v>261</v>
      </c>
      <c r="D37" s="72">
        <v>181981</v>
      </c>
      <c r="E37" s="73">
        <v>0</v>
      </c>
      <c r="F37" s="72">
        <v>200872</v>
      </c>
      <c r="G37" s="72">
        <v>181981</v>
      </c>
      <c r="H37" s="73">
        <v>0</v>
      </c>
      <c r="I37" s="72">
        <v>204172</v>
      </c>
      <c r="J37" s="70">
        <v>1</v>
      </c>
      <c r="L37" s="72">
        <v>13886</v>
      </c>
      <c r="M37" s="70">
        <v>2</v>
      </c>
      <c r="S37" s="72">
        <v>0</v>
      </c>
      <c r="T37" s="72">
        <v>0</v>
      </c>
      <c r="U37" s="72">
        <v>0</v>
      </c>
      <c r="V37" s="72">
        <v>6949</v>
      </c>
      <c r="W37" s="72">
        <v>0</v>
      </c>
      <c r="X37" s="72">
        <v>0</v>
      </c>
      <c r="Y37" s="72">
        <v>0</v>
      </c>
      <c r="Z37" s="70"/>
      <c r="AA37" s="72">
        <v>0</v>
      </c>
    </row>
    <row r="38" spans="1:27" s="76" customFormat="1" x14ac:dyDescent="0.25">
      <c r="A38" s="74"/>
      <c r="B38" s="75" t="s">
        <v>262</v>
      </c>
      <c r="D38" s="77">
        <v>306401</v>
      </c>
      <c r="E38" s="78">
        <v>40</v>
      </c>
      <c r="F38" s="77">
        <v>307401</v>
      </c>
      <c r="G38" s="77">
        <v>306401</v>
      </c>
      <c r="H38" s="78">
        <v>40</v>
      </c>
      <c r="I38" s="77">
        <v>308901</v>
      </c>
      <c r="J38" s="75">
        <v>4</v>
      </c>
      <c r="L38" s="77">
        <v>56040</v>
      </c>
      <c r="M38" s="75">
        <v>2</v>
      </c>
      <c r="S38" s="77">
        <v>11760</v>
      </c>
      <c r="T38" s="77">
        <v>90</v>
      </c>
      <c r="U38" s="77">
        <v>14940</v>
      </c>
      <c r="V38" s="77">
        <v>10000</v>
      </c>
      <c r="W38" s="77">
        <v>2200</v>
      </c>
      <c r="X38" s="77">
        <v>1200</v>
      </c>
      <c r="Y38" s="77">
        <v>0</v>
      </c>
      <c r="Z38" s="75"/>
      <c r="AA38" s="77">
        <v>25408</v>
      </c>
    </row>
    <row r="39" spans="1:27" s="82" customFormat="1" x14ac:dyDescent="0.25">
      <c r="A39" s="79"/>
      <c r="B39" s="80" t="s">
        <v>253</v>
      </c>
      <c r="C39" s="81"/>
      <c r="D39" s="80">
        <v>23</v>
      </c>
      <c r="E39" s="80">
        <v>8</v>
      </c>
      <c r="F39" s="80">
        <v>19</v>
      </c>
      <c r="G39" s="80">
        <v>22</v>
      </c>
      <c r="H39" s="80">
        <v>8</v>
      </c>
      <c r="I39" s="80">
        <v>19</v>
      </c>
      <c r="J39" s="80">
        <v>23</v>
      </c>
      <c r="K39" s="81"/>
      <c r="L39" s="80">
        <v>23</v>
      </c>
      <c r="M39" s="80">
        <v>1</v>
      </c>
      <c r="S39" s="80">
        <v>12</v>
      </c>
      <c r="T39" s="80">
        <v>2</v>
      </c>
      <c r="U39" s="80">
        <v>7</v>
      </c>
      <c r="V39" s="80">
        <v>2</v>
      </c>
      <c r="W39" s="80">
        <v>6</v>
      </c>
      <c r="X39" s="80">
        <v>2</v>
      </c>
      <c r="Y39" s="80">
        <v>1</v>
      </c>
      <c r="Z39" s="93"/>
      <c r="AA39" s="80">
        <v>22</v>
      </c>
    </row>
  </sheetData>
  <sheetProtection formatColumns="0" formatRows="0" sort="0" autoFilter="0"/>
  <autoFilter ref="A1:AA25" xr:uid="{00000000-0009-0000-0000-000001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College President</oddHeader>
    <oddFooter>&amp;L&amp;8Copyright ACCCA 2014&amp;R&amp;8Multiple - College President -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1:BX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3" style="47" bestFit="1"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6" s="25" customFormat="1" ht="60" x14ac:dyDescent="0.25">
      <c r="A1" s="30" t="s">
        <v>189</v>
      </c>
      <c r="B1" s="25" t="s">
        <v>258</v>
      </c>
      <c r="C1" s="26" t="s">
        <v>209</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6" s="56" customFormat="1" x14ac:dyDescent="0.25">
      <c r="A2" s="32">
        <v>2021</v>
      </c>
      <c r="B2" s="38" t="s">
        <v>173</v>
      </c>
      <c r="C2" s="38" t="s">
        <v>96</v>
      </c>
      <c r="D2" s="41">
        <v>161687</v>
      </c>
      <c r="E2" s="40"/>
      <c r="F2" s="41">
        <v>161687</v>
      </c>
      <c r="G2" s="41">
        <v>161687</v>
      </c>
      <c r="H2" s="40"/>
      <c r="I2" s="41">
        <v>161687</v>
      </c>
      <c r="J2" s="40">
        <v>2</v>
      </c>
      <c r="K2" s="40" t="s">
        <v>53</v>
      </c>
      <c r="L2" s="41">
        <v>31374.89</v>
      </c>
      <c r="M2" s="40" t="s">
        <v>48</v>
      </c>
      <c r="N2" s="40" t="s">
        <v>47</v>
      </c>
      <c r="O2" s="40" t="s">
        <v>47</v>
      </c>
      <c r="P2" s="40" t="s">
        <v>47</v>
      </c>
      <c r="Q2" s="40" t="s">
        <v>47</v>
      </c>
      <c r="R2" s="1"/>
      <c r="S2" s="102" t="s">
        <v>53</v>
      </c>
      <c r="T2" s="102" t="s">
        <v>53</v>
      </c>
      <c r="U2" s="102" t="s">
        <v>53</v>
      </c>
      <c r="V2" s="102" t="s">
        <v>47</v>
      </c>
      <c r="W2" s="102" t="s">
        <v>53</v>
      </c>
      <c r="X2" s="102" t="s">
        <v>53</v>
      </c>
      <c r="Y2" s="102" t="s">
        <v>53</v>
      </c>
      <c r="Z2" s="102" t="s">
        <v>53</v>
      </c>
      <c r="AA2" s="102" t="s">
        <v>53</v>
      </c>
      <c r="AB2" s="102" t="s">
        <v>53</v>
      </c>
      <c r="AC2" s="102" t="s">
        <v>53</v>
      </c>
      <c r="AD2" s="102" t="s">
        <v>53</v>
      </c>
      <c r="AE2" s="102" t="s">
        <v>53</v>
      </c>
      <c r="AF2" s="102" t="s">
        <v>53</v>
      </c>
      <c r="AG2" s="102" t="s">
        <v>53</v>
      </c>
      <c r="AH2" s="102" t="s">
        <v>53</v>
      </c>
      <c r="AI2" s="102" t="s">
        <v>53</v>
      </c>
      <c r="AJ2" s="102" t="s">
        <v>53</v>
      </c>
      <c r="AK2" s="102" t="s">
        <v>53</v>
      </c>
      <c r="AL2" s="102" t="s">
        <v>53</v>
      </c>
      <c r="AM2" s="102" t="s">
        <v>53</v>
      </c>
      <c r="AN2" s="102" t="s">
        <v>53</v>
      </c>
      <c r="AO2" s="102" t="s">
        <v>53</v>
      </c>
      <c r="AP2" s="102" t="s">
        <v>53</v>
      </c>
      <c r="AQ2" s="102" t="s">
        <v>53</v>
      </c>
      <c r="AR2" s="102" t="s">
        <v>53</v>
      </c>
      <c r="AS2" s="102" t="s">
        <v>47</v>
      </c>
      <c r="AT2" s="102" t="s">
        <v>53</v>
      </c>
      <c r="AU2" s="102" t="s">
        <v>47</v>
      </c>
      <c r="AV2" s="102" t="s">
        <v>53</v>
      </c>
      <c r="AW2" s="102" t="s">
        <v>53</v>
      </c>
      <c r="AX2" s="102" t="s">
        <v>53</v>
      </c>
      <c r="AY2" s="102" t="s">
        <v>53</v>
      </c>
      <c r="AZ2" s="102" t="s">
        <v>53</v>
      </c>
      <c r="BA2" s="102" t="s">
        <v>53</v>
      </c>
      <c r="BB2" s="102" t="s">
        <v>53</v>
      </c>
      <c r="BC2" s="102" t="s">
        <v>53</v>
      </c>
      <c r="BD2" s="102" t="s">
        <v>53</v>
      </c>
      <c r="BE2" s="102" t="s">
        <v>53</v>
      </c>
      <c r="BF2" s="102" t="s">
        <v>53</v>
      </c>
      <c r="BG2" s="102" t="s">
        <v>53</v>
      </c>
      <c r="BH2" s="102" t="s">
        <v>53</v>
      </c>
      <c r="BI2" s="102" t="s">
        <v>53</v>
      </c>
      <c r="BJ2" s="102" t="s">
        <v>53</v>
      </c>
      <c r="BK2" s="102" t="s">
        <v>53</v>
      </c>
      <c r="BL2" s="102" t="s">
        <v>53</v>
      </c>
      <c r="BM2" s="102" t="s">
        <v>53</v>
      </c>
      <c r="BN2" s="102" t="s">
        <v>53</v>
      </c>
      <c r="BO2" s="102" t="s">
        <v>53</v>
      </c>
      <c r="BP2" s="102" t="s">
        <v>53</v>
      </c>
      <c r="BQ2" s="102" t="s">
        <v>53</v>
      </c>
      <c r="BR2" s="102" t="s">
        <v>53</v>
      </c>
      <c r="BS2" s="102" t="s">
        <v>53</v>
      </c>
      <c r="BT2" s="102" t="s">
        <v>53</v>
      </c>
      <c r="BU2" s="102" t="s">
        <v>53</v>
      </c>
      <c r="BV2" s="2"/>
      <c r="BW2" s="47"/>
      <c r="BX2" s="31"/>
    </row>
    <row r="3" spans="1:76" s="56" customFormat="1" x14ac:dyDescent="0.25">
      <c r="A3" s="9">
        <v>2021</v>
      </c>
      <c r="B3" s="10" t="s">
        <v>182</v>
      </c>
      <c r="C3" s="10" t="s">
        <v>78</v>
      </c>
      <c r="D3" s="11">
        <v>193693</v>
      </c>
      <c r="E3" s="10">
        <v>25</v>
      </c>
      <c r="F3" s="11">
        <v>196193</v>
      </c>
      <c r="G3" s="11">
        <v>193693</v>
      </c>
      <c r="H3" s="10">
        <v>25</v>
      </c>
      <c r="I3" s="11">
        <v>199193</v>
      </c>
      <c r="J3" s="10">
        <v>2</v>
      </c>
      <c r="K3" s="10" t="s">
        <v>53</v>
      </c>
      <c r="L3" s="11">
        <v>17980</v>
      </c>
      <c r="M3" s="10" t="s">
        <v>48</v>
      </c>
      <c r="N3" s="10" t="s">
        <v>47</v>
      </c>
      <c r="O3" s="10" t="s">
        <v>47</v>
      </c>
      <c r="P3" s="10" t="s">
        <v>47</v>
      </c>
      <c r="Q3" s="10" t="s">
        <v>47</v>
      </c>
      <c r="R3" s="83"/>
      <c r="S3" s="51" t="s">
        <v>53</v>
      </c>
      <c r="T3" s="51" t="s">
        <v>53</v>
      </c>
      <c r="U3" s="51" t="s">
        <v>53</v>
      </c>
      <c r="V3" s="51" t="s">
        <v>47</v>
      </c>
      <c r="W3" s="51" t="s">
        <v>53</v>
      </c>
      <c r="X3" s="51" t="s">
        <v>53</v>
      </c>
      <c r="Y3" s="51" t="s">
        <v>53</v>
      </c>
      <c r="Z3" s="51" t="s">
        <v>53</v>
      </c>
      <c r="AA3" s="51" t="s">
        <v>53</v>
      </c>
      <c r="AB3" s="51" t="s">
        <v>53</v>
      </c>
      <c r="AC3" s="51" t="s">
        <v>53</v>
      </c>
      <c r="AD3" s="51" t="s">
        <v>53</v>
      </c>
      <c r="AE3" s="51" t="s">
        <v>53</v>
      </c>
      <c r="AF3" s="51" t="s">
        <v>53</v>
      </c>
      <c r="AG3" s="51" t="s">
        <v>53</v>
      </c>
      <c r="AH3" s="51" t="s">
        <v>53</v>
      </c>
      <c r="AI3" s="51" t="s">
        <v>53</v>
      </c>
      <c r="AJ3" s="51" t="s">
        <v>53</v>
      </c>
      <c r="AK3" s="51" t="s">
        <v>53</v>
      </c>
      <c r="AL3" s="51" t="s">
        <v>53</v>
      </c>
      <c r="AM3" s="51" t="s">
        <v>53</v>
      </c>
      <c r="AN3" s="51" t="s">
        <v>53</v>
      </c>
      <c r="AO3" s="51" t="s">
        <v>53</v>
      </c>
      <c r="AP3" s="51" t="s">
        <v>47</v>
      </c>
      <c r="AQ3" s="51" t="s">
        <v>47</v>
      </c>
      <c r="AR3" s="51" t="s">
        <v>47</v>
      </c>
      <c r="AS3" s="51" t="s">
        <v>47</v>
      </c>
      <c r="AT3" s="51" t="s">
        <v>47</v>
      </c>
      <c r="AU3" s="51" t="s">
        <v>47</v>
      </c>
      <c r="AV3" s="51" t="s">
        <v>47</v>
      </c>
      <c r="AW3" s="51" t="s">
        <v>47</v>
      </c>
      <c r="AX3" s="51" t="s">
        <v>47</v>
      </c>
      <c r="AY3" s="51" t="s">
        <v>47</v>
      </c>
      <c r="AZ3" s="51" t="s">
        <v>47</v>
      </c>
      <c r="BA3" s="51" t="s">
        <v>53</v>
      </c>
      <c r="BB3" s="51" t="s">
        <v>53</v>
      </c>
      <c r="BC3" s="51" t="s">
        <v>53</v>
      </c>
      <c r="BD3" s="51" t="s">
        <v>53</v>
      </c>
      <c r="BE3" s="51" t="s">
        <v>53</v>
      </c>
      <c r="BF3" s="51" t="s">
        <v>53</v>
      </c>
      <c r="BG3" s="51" t="s">
        <v>53</v>
      </c>
      <c r="BH3" s="51" t="s">
        <v>53</v>
      </c>
      <c r="BI3" s="51" t="s">
        <v>53</v>
      </c>
      <c r="BJ3" s="51" t="s">
        <v>53</v>
      </c>
      <c r="BK3" s="51" t="s">
        <v>53</v>
      </c>
      <c r="BL3" s="51" t="s">
        <v>53</v>
      </c>
      <c r="BM3" s="51" t="s">
        <v>53</v>
      </c>
      <c r="BN3" s="51" t="s">
        <v>53</v>
      </c>
      <c r="BO3" s="51" t="s">
        <v>53</v>
      </c>
      <c r="BP3" s="51" t="s">
        <v>53</v>
      </c>
      <c r="BQ3" s="51" t="s">
        <v>53</v>
      </c>
      <c r="BR3" s="51" t="s">
        <v>53</v>
      </c>
      <c r="BS3" s="51" t="s">
        <v>53</v>
      </c>
      <c r="BT3" s="51" t="s">
        <v>53</v>
      </c>
      <c r="BU3" s="51" t="s">
        <v>53</v>
      </c>
      <c r="BV3" s="52"/>
    </row>
    <row r="4" spans="1:76" s="55" customFormat="1" x14ac:dyDescent="0.25">
      <c r="A4" s="98">
        <v>2021</v>
      </c>
      <c r="B4" s="95" t="s">
        <v>94</v>
      </c>
      <c r="C4" s="95" t="s">
        <v>522</v>
      </c>
      <c r="D4" s="94">
        <v>157464</v>
      </c>
      <c r="E4" s="95">
        <v>20</v>
      </c>
      <c r="F4" s="94">
        <v>182628</v>
      </c>
      <c r="G4" s="94">
        <f>D4+1212</f>
        <v>158676</v>
      </c>
      <c r="H4" s="95">
        <v>20</v>
      </c>
      <c r="I4" s="94">
        <f>F4+1212</f>
        <v>183840</v>
      </c>
      <c r="J4" s="95">
        <v>0</v>
      </c>
      <c r="K4" s="95" t="s">
        <v>47</v>
      </c>
      <c r="L4" s="94">
        <v>42753.84</v>
      </c>
      <c r="M4" s="95" t="s">
        <v>48</v>
      </c>
      <c r="N4" s="95" t="s">
        <v>47</v>
      </c>
      <c r="O4" s="95" t="s">
        <v>47</v>
      </c>
      <c r="P4" s="95" t="s">
        <v>47</v>
      </c>
      <c r="Q4" s="95" t="s">
        <v>47</v>
      </c>
      <c r="R4" s="103" t="s">
        <v>95</v>
      </c>
      <c r="S4" s="51" t="s">
        <v>53</v>
      </c>
      <c r="T4" s="51" t="s">
        <v>53</v>
      </c>
      <c r="U4" s="51" t="s">
        <v>53</v>
      </c>
      <c r="V4" s="51" t="s">
        <v>47</v>
      </c>
      <c r="W4" s="51" t="s">
        <v>53</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47</v>
      </c>
      <c r="AV4" s="51" t="s">
        <v>47</v>
      </c>
      <c r="AW4" s="51" t="s">
        <v>47</v>
      </c>
      <c r="AX4" s="51" t="s">
        <v>47</v>
      </c>
      <c r="AY4" s="51" t="s">
        <v>47</v>
      </c>
      <c r="AZ4" s="51" t="s">
        <v>47</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t="s">
        <v>146</v>
      </c>
      <c r="BW4" s="47"/>
      <c r="BX4" s="47"/>
    </row>
    <row r="5" spans="1:76" s="56" customFormat="1" x14ac:dyDescent="0.25">
      <c r="A5" s="9">
        <v>2021</v>
      </c>
      <c r="B5" s="10" t="s">
        <v>662</v>
      </c>
      <c r="C5" s="10" t="s">
        <v>122</v>
      </c>
      <c r="D5" s="11">
        <v>188823.04000000001</v>
      </c>
      <c r="E5" s="10"/>
      <c r="F5" s="11"/>
      <c r="G5" s="11">
        <v>188823.04000000001</v>
      </c>
      <c r="H5" s="10"/>
      <c r="I5" s="11"/>
      <c r="J5" s="10">
        <v>1</v>
      </c>
      <c r="K5" s="10" t="s">
        <v>47</v>
      </c>
      <c r="L5" s="11">
        <v>38195</v>
      </c>
      <c r="M5" s="10" t="s">
        <v>48</v>
      </c>
      <c r="N5" s="10" t="s">
        <v>47</v>
      </c>
      <c r="O5" s="10" t="s">
        <v>47</v>
      </c>
      <c r="P5" s="10" t="s">
        <v>47</v>
      </c>
      <c r="Q5" s="10" t="s">
        <v>47</v>
      </c>
      <c r="R5" s="12" t="s">
        <v>80</v>
      </c>
      <c r="S5" s="51" t="s">
        <v>53</v>
      </c>
      <c r="T5" s="51" t="s">
        <v>53</v>
      </c>
      <c r="U5" s="51" t="s">
        <v>53</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47</v>
      </c>
      <c r="AV5" s="51" t="s">
        <v>53</v>
      </c>
      <c r="AW5" s="51" t="s">
        <v>53</v>
      </c>
      <c r="AX5" s="51" t="s">
        <v>47</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c r="BW5" s="47"/>
    </row>
    <row r="6" spans="1:76" s="56" customFormat="1" x14ac:dyDescent="0.25">
      <c r="A6" s="9">
        <v>2021</v>
      </c>
      <c r="B6" s="10" t="s">
        <v>84</v>
      </c>
      <c r="C6" s="10" t="s">
        <v>344</v>
      </c>
      <c r="D6" s="11">
        <v>157944</v>
      </c>
      <c r="E6" s="10"/>
      <c r="F6" s="11">
        <v>157944</v>
      </c>
      <c r="G6" s="11">
        <v>157944</v>
      </c>
      <c r="H6" s="10"/>
      <c r="I6" s="11">
        <v>159944</v>
      </c>
      <c r="J6" s="10">
        <v>3</v>
      </c>
      <c r="K6" s="10" t="s">
        <v>53</v>
      </c>
      <c r="L6" s="11">
        <v>18425</v>
      </c>
      <c r="M6" s="10" t="s">
        <v>48</v>
      </c>
      <c r="N6" s="10" t="s">
        <v>47</v>
      </c>
      <c r="O6" s="10" t="s">
        <v>47</v>
      </c>
      <c r="P6" s="10" t="s">
        <v>47</v>
      </c>
      <c r="Q6" s="10" t="s">
        <v>47</v>
      </c>
      <c r="R6" s="12"/>
      <c r="S6" s="51" t="s">
        <v>47</v>
      </c>
      <c r="T6" s="51" t="s">
        <v>53</v>
      </c>
      <c r="U6" s="51" t="s">
        <v>53</v>
      </c>
      <c r="V6" s="51" t="s">
        <v>47</v>
      </c>
      <c r="W6" s="51" t="s">
        <v>53</v>
      </c>
      <c r="X6" s="51" t="s">
        <v>53</v>
      </c>
      <c r="Y6" s="51" t="s">
        <v>53</v>
      </c>
      <c r="Z6" s="51" t="s">
        <v>53</v>
      </c>
      <c r="AA6" s="51" t="s">
        <v>53</v>
      </c>
      <c r="AB6" s="51" t="s">
        <v>53</v>
      </c>
      <c r="AC6" s="51" t="s">
        <v>53</v>
      </c>
      <c r="AD6" s="51" t="s">
        <v>53</v>
      </c>
      <c r="AE6" s="51" t="s">
        <v>53</v>
      </c>
      <c r="AF6" s="51" t="s">
        <v>53</v>
      </c>
      <c r="AG6" s="51" t="s">
        <v>53</v>
      </c>
      <c r="AH6" s="51" t="s">
        <v>53</v>
      </c>
      <c r="AI6" s="51" t="s">
        <v>53</v>
      </c>
      <c r="AJ6" s="51" t="s">
        <v>53</v>
      </c>
      <c r="AK6" s="51" t="s">
        <v>53</v>
      </c>
      <c r="AL6" s="51" t="s">
        <v>53</v>
      </c>
      <c r="AM6" s="51" t="s">
        <v>53</v>
      </c>
      <c r="AN6" s="51" t="s">
        <v>53</v>
      </c>
      <c r="AO6" s="51" t="s">
        <v>53</v>
      </c>
      <c r="AP6" s="51" t="s">
        <v>47</v>
      </c>
      <c r="AQ6" s="51" t="s">
        <v>47</v>
      </c>
      <c r="AR6" s="51" t="s">
        <v>47</v>
      </c>
      <c r="AS6" s="51" t="s">
        <v>47</v>
      </c>
      <c r="AT6" s="51" t="s">
        <v>47</v>
      </c>
      <c r="AU6" s="51" t="s">
        <v>47</v>
      </c>
      <c r="AV6" s="51" t="s">
        <v>47</v>
      </c>
      <c r="AW6" s="51" t="s">
        <v>47</v>
      </c>
      <c r="AX6" s="51" t="s">
        <v>47</v>
      </c>
      <c r="AY6" s="51" t="s">
        <v>47</v>
      </c>
      <c r="AZ6" s="51" t="s">
        <v>47</v>
      </c>
      <c r="BA6" s="51" t="s">
        <v>53</v>
      </c>
      <c r="BB6" s="51" t="s">
        <v>53</v>
      </c>
      <c r="BC6" s="51" t="s">
        <v>53</v>
      </c>
      <c r="BD6" s="51" t="s">
        <v>53</v>
      </c>
      <c r="BE6" s="51" t="s">
        <v>53</v>
      </c>
      <c r="BF6" s="51" t="s">
        <v>53</v>
      </c>
      <c r="BG6" s="51" t="s">
        <v>53</v>
      </c>
      <c r="BH6" s="51" t="s">
        <v>53</v>
      </c>
      <c r="BI6" s="51" t="s">
        <v>53</v>
      </c>
      <c r="BJ6" s="51" t="s">
        <v>53</v>
      </c>
      <c r="BK6" s="51" t="s">
        <v>53</v>
      </c>
      <c r="BL6" s="51" t="s">
        <v>53</v>
      </c>
      <c r="BM6" s="51" t="s">
        <v>53</v>
      </c>
      <c r="BN6" s="51" t="s">
        <v>53</v>
      </c>
      <c r="BO6" s="51" t="s">
        <v>53</v>
      </c>
      <c r="BP6" s="51" t="s">
        <v>53</v>
      </c>
      <c r="BQ6" s="51" t="s">
        <v>53</v>
      </c>
      <c r="BR6" s="51" t="s">
        <v>53</v>
      </c>
      <c r="BS6" s="51" t="s">
        <v>53</v>
      </c>
      <c r="BT6" s="51" t="s">
        <v>53</v>
      </c>
      <c r="BU6" s="51" t="s">
        <v>53</v>
      </c>
      <c r="BV6" s="52"/>
      <c r="BW6" s="55"/>
    </row>
    <row r="7" spans="1:76" s="56" customFormat="1" x14ac:dyDescent="0.25">
      <c r="A7" s="9">
        <v>2021</v>
      </c>
      <c r="B7" s="10" t="s">
        <v>68</v>
      </c>
      <c r="C7" s="10" t="s">
        <v>668</v>
      </c>
      <c r="D7" s="11">
        <v>165599.09</v>
      </c>
      <c r="E7" s="10"/>
      <c r="F7" s="11"/>
      <c r="G7" s="11">
        <v>165599.09</v>
      </c>
      <c r="H7" s="10"/>
      <c r="I7" s="11"/>
      <c r="J7" s="10">
        <v>0</v>
      </c>
      <c r="K7" s="10" t="s">
        <v>53</v>
      </c>
      <c r="L7" s="11">
        <v>18929.28</v>
      </c>
      <c r="M7" s="10" t="s">
        <v>48</v>
      </c>
      <c r="N7" s="10" t="s">
        <v>47</v>
      </c>
      <c r="O7" s="10" t="s">
        <v>47</v>
      </c>
      <c r="P7" s="10" t="s">
        <v>47</v>
      </c>
      <c r="Q7" s="10" t="s">
        <v>47</v>
      </c>
      <c r="R7" s="12"/>
      <c r="S7" s="51" t="s">
        <v>53</v>
      </c>
      <c r="T7" s="51" t="s">
        <v>53</v>
      </c>
      <c r="U7" s="51" t="s">
        <v>53</v>
      </c>
      <c r="V7" s="51" t="s">
        <v>47</v>
      </c>
      <c r="W7" s="51" t="s">
        <v>53</v>
      </c>
      <c r="X7" s="51" t="s">
        <v>53</v>
      </c>
      <c r="Y7" s="51" t="s">
        <v>53</v>
      </c>
      <c r="Z7" s="51" t="s">
        <v>53</v>
      </c>
      <c r="AA7" s="51" t="s">
        <v>53</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53</v>
      </c>
      <c r="AQ7" s="51" t="s">
        <v>53</v>
      </c>
      <c r="AR7" s="51" t="s">
        <v>53</v>
      </c>
      <c r="AS7" s="51" t="s">
        <v>53</v>
      </c>
      <c r="AT7" s="51" t="s">
        <v>53</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53</v>
      </c>
      <c r="BI7" s="51" t="s">
        <v>53</v>
      </c>
      <c r="BJ7" s="51" t="s">
        <v>53</v>
      </c>
      <c r="BK7" s="51" t="s">
        <v>53</v>
      </c>
      <c r="BL7" s="51" t="s">
        <v>53</v>
      </c>
      <c r="BM7" s="51" t="s">
        <v>53</v>
      </c>
      <c r="BN7" s="51" t="s">
        <v>53</v>
      </c>
      <c r="BO7" s="51" t="s">
        <v>53</v>
      </c>
      <c r="BP7" s="51" t="s">
        <v>53</v>
      </c>
      <c r="BQ7" s="51" t="s">
        <v>53</v>
      </c>
      <c r="BR7" s="51" t="s">
        <v>53</v>
      </c>
      <c r="BS7" s="51" t="s">
        <v>53</v>
      </c>
      <c r="BT7" s="51" t="s">
        <v>53</v>
      </c>
      <c r="BU7" s="51" t="s">
        <v>53</v>
      </c>
      <c r="BV7" s="52"/>
    </row>
    <row r="8" spans="1:76" s="56" customFormat="1" x14ac:dyDescent="0.25">
      <c r="A8" s="9">
        <v>2021</v>
      </c>
      <c r="B8" s="10" t="s">
        <v>163</v>
      </c>
      <c r="C8" s="10" t="s">
        <v>78</v>
      </c>
      <c r="D8" s="11">
        <v>166700</v>
      </c>
      <c r="E8" s="10"/>
      <c r="F8" s="11">
        <v>176219</v>
      </c>
      <c r="G8" s="11">
        <v>176219</v>
      </c>
      <c r="H8" s="10"/>
      <c r="I8" s="11">
        <v>180619</v>
      </c>
      <c r="J8" s="10"/>
      <c r="K8" s="10"/>
      <c r="L8" s="11">
        <v>34697</v>
      </c>
      <c r="M8" s="10" t="s">
        <v>48</v>
      </c>
      <c r="N8" s="10" t="s">
        <v>47</v>
      </c>
      <c r="O8" s="10" t="s">
        <v>47</v>
      </c>
      <c r="P8" s="10" t="s">
        <v>47</v>
      </c>
      <c r="Q8" s="10" t="s">
        <v>47</v>
      </c>
      <c r="R8" s="43" t="s">
        <v>541</v>
      </c>
      <c r="S8" s="51" t="s">
        <v>53</v>
      </c>
      <c r="T8" s="51" t="s">
        <v>47</v>
      </c>
      <c r="U8" s="51" t="s">
        <v>53</v>
      </c>
      <c r="V8" s="51" t="s">
        <v>53</v>
      </c>
      <c r="W8" s="51" t="s">
        <v>53</v>
      </c>
      <c r="X8" s="51" t="s">
        <v>53</v>
      </c>
      <c r="Y8" s="51" t="s">
        <v>53</v>
      </c>
      <c r="Z8" s="51" t="s">
        <v>53</v>
      </c>
      <c r="AA8" s="51" t="s">
        <v>53</v>
      </c>
      <c r="AB8" s="51" t="s">
        <v>53</v>
      </c>
      <c r="AC8" s="51" t="s">
        <v>53</v>
      </c>
      <c r="AD8" s="51" t="s">
        <v>53</v>
      </c>
      <c r="AE8" s="51" t="s">
        <v>53</v>
      </c>
      <c r="AF8" s="51" t="s">
        <v>47</v>
      </c>
      <c r="AG8" s="51" t="s">
        <v>53</v>
      </c>
      <c r="AH8" s="51" t="s">
        <v>53</v>
      </c>
      <c r="AI8" s="51" t="s">
        <v>53</v>
      </c>
      <c r="AJ8" s="51" t="s">
        <v>53</v>
      </c>
      <c r="AK8" s="51" t="s">
        <v>53</v>
      </c>
      <c r="AL8" s="51" t="s">
        <v>53</v>
      </c>
      <c r="AM8" s="51" t="s">
        <v>53</v>
      </c>
      <c r="AN8" s="51" t="s">
        <v>53</v>
      </c>
      <c r="AO8" s="51" t="s">
        <v>53</v>
      </c>
      <c r="AP8" s="51" t="s">
        <v>53</v>
      </c>
      <c r="AQ8" s="51" t="s">
        <v>53</v>
      </c>
      <c r="AR8" s="51" t="s">
        <v>53</v>
      </c>
      <c r="AS8" s="51" t="s">
        <v>47</v>
      </c>
      <c r="AT8" s="51" t="s">
        <v>47</v>
      </c>
      <c r="AU8" s="51" t="s">
        <v>47</v>
      </c>
      <c r="AV8" s="51" t="s">
        <v>47</v>
      </c>
      <c r="AW8" s="51" t="s">
        <v>47</v>
      </c>
      <c r="AX8" s="51" t="s">
        <v>47</v>
      </c>
      <c r="AY8" s="51" t="s">
        <v>47</v>
      </c>
      <c r="AZ8" s="51" t="s">
        <v>47</v>
      </c>
      <c r="BA8" s="51" t="s">
        <v>53</v>
      </c>
      <c r="BB8" s="51" t="s">
        <v>53</v>
      </c>
      <c r="BC8" s="51" t="s">
        <v>53</v>
      </c>
      <c r="BD8" s="51" t="s">
        <v>53</v>
      </c>
      <c r="BE8" s="51" t="s">
        <v>53</v>
      </c>
      <c r="BF8" s="51" t="s">
        <v>53</v>
      </c>
      <c r="BG8" s="51" t="s">
        <v>53</v>
      </c>
      <c r="BH8" s="51" t="s">
        <v>53</v>
      </c>
      <c r="BI8" s="51" t="s">
        <v>53</v>
      </c>
      <c r="BJ8" s="51" t="s">
        <v>53</v>
      </c>
      <c r="BK8" s="51" t="s">
        <v>53</v>
      </c>
      <c r="BL8" s="51" t="s">
        <v>53</v>
      </c>
      <c r="BM8" s="51" t="s">
        <v>53</v>
      </c>
      <c r="BN8" s="51" t="s">
        <v>53</v>
      </c>
      <c r="BO8" s="51" t="s">
        <v>53</v>
      </c>
      <c r="BP8" s="51" t="s">
        <v>53</v>
      </c>
      <c r="BQ8" s="51" t="s">
        <v>53</v>
      </c>
      <c r="BR8" s="51" t="s">
        <v>53</v>
      </c>
      <c r="BS8" s="51" t="s">
        <v>53</v>
      </c>
      <c r="BT8" s="51" t="s">
        <v>53</v>
      </c>
      <c r="BU8" s="51" t="s">
        <v>53</v>
      </c>
      <c r="BV8" s="52" t="s">
        <v>420</v>
      </c>
      <c r="BW8" s="55"/>
      <c r="BX8" s="55"/>
    </row>
    <row r="9" spans="1:76" s="56" customFormat="1" x14ac:dyDescent="0.25">
      <c r="A9" s="9">
        <v>2021</v>
      </c>
      <c r="B9" s="10" t="s">
        <v>684</v>
      </c>
      <c r="C9" s="10" t="s">
        <v>96</v>
      </c>
      <c r="D9" s="11">
        <v>153752</v>
      </c>
      <c r="E9" s="10">
        <v>20</v>
      </c>
      <c r="F9" s="11">
        <v>169624</v>
      </c>
      <c r="G9" s="11">
        <v>157275</v>
      </c>
      <c r="H9" s="10">
        <v>20</v>
      </c>
      <c r="I9" s="11">
        <v>173147</v>
      </c>
      <c r="J9" s="10">
        <v>0</v>
      </c>
      <c r="K9" s="10" t="s">
        <v>53</v>
      </c>
      <c r="L9" s="11">
        <v>16976</v>
      </c>
      <c r="M9" s="10" t="s">
        <v>48</v>
      </c>
      <c r="N9" s="10" t="s">
        <v>47</v>
      </c>
      <c r="O9" s="10" t="s">
        <v>47</v>
      </c>
      <c r="P9" s="10" t="s">
        <v>47</v>
      </c>
      <c r="Q9" s="10" t="s">
        <v>47</v>
      </c>
      <c r="R9" s="12"/>
      <c r="S9" s="51" t="s">
        <v>53</v>
      </c>
      <c r="T9" s="51" t="s">
        <v>53</v>
      </c>
      <c r="U9" s="51" t="s">
        <v>53</v>
      </c>
      <c r="V9" s="51" t="s">
        <v>47</v>
      </c>
      <c r="W9" s="51" t="s">
        <v>53</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47</v>
      </c>
      <c r="AT9" s="51" t="s">
        <v>47</v>
      </c>
      <c r="AU9" s="51" t="s">
        <v>53</v>
      </c>
      <c r="AV9" s="51" t="s">
        <v>53</v>
      </c>
      <c r="AW9" s="51" t="s">
        <v>53</v>
      </c>
      <c r="AX9" s="51" t="s">
        <v>47</v>
      </c>
      <c r="AY9" s="51" t="s">
        <v>47</v>
      </c>
      <c r="AZ9" s="51" t="s">
        <v>47</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2"/>
      <c r="BW9" s="47"/>
    </row>
    <row r="10" spans="1:76" s="56" customFormat="1" x14ac:dyDescent="0.25">
      <c r="A10" s="9">
        <v>2021</v>
      </c>
      <c r="B10" s="10" t="s">
        <v>124</v>
      </c>
      <c r="C10" s="10" t="s">
        <v>132</v>
      </c>
      <c r="D10" s="11">
        <v>179639</v>
      </c>
      <c r="E10" s="10" t="s">
        <v>348</v>
      </c>
      <c r="F10" s="11">
        <v>179639</v>
      </c>
      <c r="G10" s="11">
        <v>179639</v>
      </c>
      <c r="H10" s="10"/>
      <c r="I10" s="11">
        <v>183139</v>
      </c>
      <c r="J10" s="10">
        <v>1</v>
      </c>
      <c r="K10" s="10" t="s">
        <v>53</v>
      </c>
      <c r="L10" s="11">
        <v>19019</v>
      </c>
      <c r="M10" s="10" t="s">
        <v>48</v>
      </c>
      <c r="N10" s="10" t="s">
        <v>47</v>
      </c>
      <c r="O10" s="10" t="s">
        <v>47</v>
      </c>
      <c r="P10" s="10" t="s">
        <v>47</v>
      </c>
      <c r="Q10" s="10" t="s">
        <v>47</v>
      </c>
      <c r="R10" s="12" t="s">
        <v>95</v>
      </c>
      <c r="S10" s="51" t="s">
        <v>53</v>
      </c>
      <c r="T10" s="51" t="s">
        <v>53</v>
      </c>
      <c r="U10" s="51" t="s">
        <v>53</v>
      </c>
      <c r="V10" s="51" t="s">
        <v>47</v>
      </c>
      <c r="W10" s="51" t="s">
        <v>53</v>
      </c>
      <c r="X10" s="51" t="s">
        <v>53</v>
      </c>
      <c r="Y10" s="51" t="s">
        <v>53</v>
      </c>
      <c r="Z10" s="51" t="s">
        <v>53</v>
      </c>
      <c r="AA10" s="51" t="s">
        <v>53</v>
      </c>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53</v>
      </c>
      <c r="AR10" s="51" t="s">
        <v>53</v>
      </c>
      <c r="AS10" s="51" t="s">
        <v>53</v>
      </c>
      <c r="AT10" s="51" t="s">
        <v>47</v>
      </c>
      <c r="AU10" s="51" t="s">
        <v>47</v>
      </c>
      <c r="AV10" s="51" t="s">
        <v>53</v>
      </c>
      <c r="AW10" s="51" t="s">
        <v>53</v>
      </c>
      <c r="AX10" s="51" t="s">
        <v>47</v>
      </c>
      <c r="AY10" s="51" t="s">
        <v>47</v>
      </c>
      <c r="AZ10" s="51" t="s">
        <v>47</v>
      </c>
      <c r="BA10" s="51" t="s">
        <v>53</v>
      </c>
      <c r="BB10" s="51" t="s">
        <v>53</v>
      </c>
      <c r="BC10" s="51" t="s">
        <v>53</v>
      </c>
      <c r="BD10" s="51" t="s">
        <v>53</v>
      </c>
      <c r="BE10" s="51" t="s">
        <v>53</v>
      </c>
      <c r="BF10" s="51" t="s">
        <v>53</v>
      </c>
      <c r="BG10" s="51" t="s">
        <v>53</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2"/>
      <c r="BW10" s="47"/>
    </row>
    <row r="11" spans="1:76" s="56" customFormat="1" x14ac:dyDescent="0.25">
      <c r="A11" s="9">
        <v>2021</v>
      </c>
      <c r="B11" s="10" t="s">
        <v>424</v>
      </c>
      <c r="C11" s="10" t="s">
        <v>64</v>
      </c>
      <c r="D11" s="11">
        <v>157368</v>
      </c>
      <c r="E11" s="10"/>
      <c r="F11" s="11">
        <v>157368</v>
      </c>
      <c r="G11" s="11">
        <v>157368</v>
      </c>
      <c r="H11" s="10"/>
      <c r="I11" s="11">
        <v>157368</v>
      </c>
      <c r="J11" s="10">
        <v>2</v>
      </c>
      <c r="K11" s="10" t="s">
        <v>47</v>
      </c>
      <c r="L11" s="11">
        <v>56040</v>
      </c>
      <c r="M11" s="10" t="s">
        <v>48</v>
      </c>
      <c r="N11" s="10" t="s">
        <v>47</v>
      </c>
      <c r="O11" s="10" t="s">
        <v>47</v>
      </c>
      <c r="P11" s="10" t="s">
        <v>47</v>
      </c>
      <c r="Q11" s="10" t="s">
        <v>47</v>
      </c>
      <c r="R11" s="12"/>
      <c r="S11" s="51" t="s">
        <v>53</v>
      </c>
      <c r="T11" s="51" t="s">
        <v>53</v>
      </c>
      <c r="U11" s="51" t="s">
        <v>53</v>
      </c>
      <c r="V11" s="51" t="s">
        <v>47</v>
      </c>
      <c r="W11" s="51" t="s">
        <v>53</v>
      </c>
      <c r="X11" s="51" t="s">
        <v>53</v>
      </c>
      <c r="Y11" s="51" t="s">
        <v>53</v>
      </c>
      <c r="Z11" s="51" t="s">
        <v>53</v>
      </c>
      <c r="AA11" s="51" t="s">
        <v>53</v>
      </c>
      <c r="AB11" s="51" t="s">
        <v>53</v>
      </c>
      <c r="AC11" s="51" t="s">
        <v>53</v>
      </c>
      <c r="AD11" s="51" t="s">
        <v>53</v>
      </c>
      <c r="AE11" s="51" t="s">
        <v>53</v>
      </c>
      <c r="AF11" s="51" t="s">
        <v>53</v>
      </c>
      <c r="AG11" s="51" t="s">
        <v>53</v>
      </c>
      <c r="AH11" s="51" t="s">
        <v>53</v>
      </c>
      <c r="AI11" s="51" t="s">
        <v>53</v>
      </c>
      <c r="AJ11" s="51" t="s">
        <v>53</v>
      </c>
      <c r="AK11" s="51" t="s">
        <v>53</v>
      </c>
      <c r="AL11" s="51" t="s">
        <v>53</v>
      </c>
      <c r="AM11" s="51" t="s">
        <v>53</v>
      </c>
      <c r="AN11" s="51" t="s">
        <v>53</v>
      </c>
      <c r="AO11" s="51" t="s">
        <v>53</v>
      </c>
      <c r="AP11" s="51" t="s">
        <v>53</v>
      </c>
      <c r="AQ11" s="51" t="s">
        <v>53</v>
      </c>
      <c r="AR11" s="51" t="s">
        <v>53</v>
      </c>
      <c r="AS11" s="51" t="s">
        <v>53</v>
      </c>
      <c r="AT11" s="51" t="s">
        <v>47</v>
      </c>
      <c r="AU11" s="51" t="s">
        <v>53</v>
      </c>
      <c r="AV11" s="51" t="s">
        <v>53</v>
      </c>
      <c r="AW11" s="51" t="s">
        <v>47</v>
      </c>
      <c r="AX11" s="51" t="s">
        <v>47</v>
      </c>
      <c r="AY11" s="51" t="s">
        <v>47</v>
      </c>
      <c r="AZ11" s="51" t="s">
        <v>47</v>
      </c>
      <c r="BA11" s="51" t="s">
        <v>53</v>
      </c>
      <c r="BB11" s="51" t="s">
        <v>53</v>
      </c>
      <c r="BC11" s="51" t="s">
        <v>53</v>
      </c>
      <c r="BD11" s="51" t="s">
        <v>53</v>
      </c>
      <c r="BE11" s="51" t="s">
        <v>53</v>
      </c>
      <c r="BF11" s="51" t="s">
        <v>53</v>
      </c>
      <c r="BG11" s="51" t="s">
        <v>53</v>
      </c>
      <c r="BH11" s="51" t="s">
        <v>53</v>
      </c>
      <c r="BI11" s="51" t="s">
        <v>53</v>
      </c>
      <c r="BJ11" s="51" t="s">
        <v>53</v>
      </c>
      <c r="BK11" s="51" t="s">
        <v>53</v>
      </c>
      <c r="BL11" s="51" t="s">
        <v>53</v>
      </c>
      <c r="BM11" s="51" t="s">
        <v>53</v>
      </c>
      <c r="BN11" s="51" t="s">
        <v>53</v>
      </c>
      <c r="BO11" s="51" t="s">
        <v>53</v>
      </c>
      <c r="BP11" s="51" t="s">
        <v>53</v>
      </c>
      <c r="BQ11" s="51" t="s">
        <v>53</v>
      </c>
      <c r="BR11" s="51" t="s">
        <v>53</v>
      </c>
      <c r="BS11" s="51" t="s">
        <v>53</v>
      </c>
      <c r="BT11" s="51" t="s">
        <v>53</v>
      </c>
      <c r="BU11" s="51" t="s">
        <v>53</v>
      </c>
      <c r="BV11" s="52"/>
    </row>
    <row r="12" spans="1:76" s="56" customFormat="1" ht="45" x14ac:dyDescent="0.25">
      <c r="A12" s="9">
        <v>2021</v>
      </c>
      <c r="B12" s="10" t="s">
        <v>148</v>
      </c>
      <c r="C12" s="10" t="s">
        <v>438</v>
      </c>
      <c r="D12" s="11">
        <v>153983.54</v>
      </c>
      <c r="E12" s="10"/>
      <c r="F12" s="11"/>
      <c r="G12" s="11">
        <v>153983.54</v>
      </c>
      <c r="H12" s="10"/>
      <c r="I12" s="11"/>
      <c r="J12" s="10">
        <v>2</v>
      </c>
      <c r="K12" s="10" t="s">
        <v>47</v>
      </c>
      <c r="L12" s="11">
        <v>41555.879999999997</v>
      </c>
      <c r="M12" s="10" t="s">
        <v>48</v>
      </c>
      <c r="N12" s="10" t="s">
        <v>47</v>
      </c>
      <c r="O12" s="10" t="s">
        <v>47</v>
      </c>
      <c r="P12" s="10" t="s">
        <v>47</v>
      </c>
      <c r="Q12" s="10" t="s">
        <v>47</v>
      </c>
      <c r="S12" s="53" t="s">
        <v>53</v>
      </c>
      <c r="T12" s="53" t="s">
        <v>53</v>
      </c>
      <c r="U12" s="53" t="s">
        <v>53</v>
      </c>
      <c r="V12" s="53" t="s">
        <v>47</v>
      </c>
      <c r="W12" s="53" t="s">
        <v>53</v>
      </c>
      <c r="X12" s="53" t="s">
        <v>53</v>
      </c>
      <c r="Y12" s="53" t="s">
        <v>53</v>
      </c>
      <c r="Z12" s="53" t="s">
        <v>53</v>
      </c>
      <c r="AA12" s="53" t="s">
        <v>53</v>
      </c>
      <c r="AB12" s="53" t="s">
        <v>53</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47</v>
      </c>
      <c r="AV12" s="53" t="s">
        <v>53</v>
      </c>
      <c r="AW12" s="53" t="s">
        <v>47</v>
      </c>
      <c r="AX12" s="53" t="s">
        <v>47</v>
      </c>
      <c r="AY12" s="53" t="s">
        <v>53</v>
      </c>
      <c r="AZ12" s="53" t="s">
        <v>53</v>
      </c>
      <c r="BA12" s="53" t="s">
        <v>53</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4" t="s">
        <v>439</v>
      </c>
      <c r="BW12" s="47"/>
      <c r="BX12" s="47"/>
    </row>
    <row r="13" spans="1:76" s="56" customFormat="1" x14ac:dyDescent="0.25">
      <c r="A13" s="9">
        <v>2021</v>
      </c>
      <c r="B13" s="10" t="s">
        <v>478</v>
      </c>
      <c r="C13" s="10" t="s">
        <v>96</v>
      </c>
      <c r="D13" s="11">
        <v>175442</v>
      </c>
      <c r="E13" s="10">
        <v>5</v>
      </c>
      <c r="F13" s="11">
        <v>175442</v>
      </c>
      <c r="G13" s="11">
        <v>175442</v>
      </c>
      <c r="H13" s="10">
        <v>5</v>
      </c>
      <c r="I13" s="11">
        <f>+ROUND(G13*1.025,0)</f>
        <v>179828</v>
      </c>
      <c r="J13" s="10">
        <v>2</v>
      </c>
      <c r="K13" s="10" t="s">
        <v>47</v>
      </c>
      <c r="L13" s="11">
        <v>36670</v>
      </c>
      <c r="M13" s="10" t="s">
        <v>487</v>
      </c>
      <c r="N13" s="10" t="s">
        <v>47</v>
      </c>
      <c r="O13" s="10" t="s">
        <v>47</v>
      </c>
      <c r="P13" s="10" t="s">
        <v>47</v>
      </c>
      <c r="Q13" s="10" t="s">
        <v>47</v>
      </c>
      <c r="R13" s="12"/>
      <c r="S13" s="51" t="s">
        <v>53</v>
      </c>
      <c r="T13" s="51" t="s">
        <v>53</v>
      </c>
      <c r="U13" s="51" t="s">
        <v>53</v>
      </c>
      <c r="V13" s="51" t="s">
        <v>47</v>
      </c>
      <c r="W13" s="51" t="s">
        <v>53</v>
      </c>
      <c r="X13" s="51" t="s">
        <v>53</v>
      </c>
      <c r="Y13" s="51" t="s">
        <v>53</v>
      </c>
      <c r="Z13" s="51" t="s">
        <v>53</v>
      </c>
      <c r="AA13" s="51" t="s">
        <v>53</v>
      </c>
      <c r="AB13" s="51" t="s">
        <v>53</v>
      </c>
      <c r="AC13" s="51" t="s">
        <v>53</v>
      </c>
      <c r="AD13" s="51" t="s">
        <v>53</v>
      </c>
      <c r="AE13" s="51" t="s">
        <v>53</v>
      </c>
      <c r="AF13" s="51" t="s">
        <v>53</v>
      </c>
      <c r="AG13" s="51" t="s">
        <v>53</v>
      </c>
      <c r="AH13" s="51" t="s">
        <v>53</v>
      </c>
      <c r="AI13" s="51" t="s">
        <v>53</v>
      </c>
      <c r="AJ13" s="51" t="s">
        <v>53</v>
      </c>
      <c r="AK13" s="51" t="s">
        <v>53</v>
      </c>
      <c r="AL13" s="51" t="s">
        <v>53</v>
      </c>
      <c r="AM13" s="51" t="s">
        <v>53</v>
      </c>
      <c r="AN13" s="51" t="s">
        <v>53</v>
      </c>
      <c r="AO13" s="51" t="s">
        <v>53</v>
      </c>
      <c r="AP13" s="51" t="s">
        <v>53</v>
      </c>
      <c r="AQ13" s="51" t="s">
        <v>53</v>
      </c>
      <c r="AR13" s="51" t="s">
        <v>53</v>
      </c>
      <c r="AS13" s="51" t="s">
        <v>53</v>
      </c>
      <c r="AT13" s="51" t="s">
        <v>53</v>
      </c>
      <c r="AU13" s="51" t="s">
        <v>47</v>
      </c>
      <c r="AV13" s="51" t="s">
        <v>53</v>
      </c>
      <c r="AW13" s="51" t="s">
        <v>53</v>
      </c>
      <c r="AX13" s="51" t="s">
        <v>47</v>
      </c>
      <c r="AY13" s="51" t="s">
        <v>47</v>
      </c>
      <c r="AZ13" s="51" t="s">
        <v>47</v>
      </c>
      <c r="BA13" s="51" t="s">
        <v>53</v>
      </c>
      <c r="BB13" s="51" t="s">
        <v>53</v>
      </c>
      <c r="BC13" s="51" t="s">
        <v>53</v>
      </c>
      <c r="BD13" s="51" t="s">
        <v>53</v>
      </c>
      <c r="BE13" s="51" t="s">
        <v>53</v>
      </c>
      <c r="BF13" s="51" t="s">
        <v>53</v>
      </c>
      <c r="BG13" s="51" t="s">
        <v>53</v>
      </c>
      <c r="BH13" s="51" t="s">
        <v>53</v>
      </c>
      <c r="BI13" s="51" t="s">
        <v>53</v>
      </c>
      <c r="BJ13" s="51" t="s">
        <v>53</v>
      </c>
      <c r="BK13" s="51" t="s">
        <v>53</v>
      </c>
      <c r="BL13" s="51" t="s">
        <v>53</v>
      </c>
      <c r="BM13" s="51" t="s">
        <v>53</v>
      </c>
      <c r="BN13" s="51" t="s">
        <v>53</v>
      </c>
      <c r="BO13" s="51" t="s">
        <v>53</v>
      </c>
      <c r="BP13" s="51" t="s">
        <v>53</v>
      </c>
      <c r="BQ13" s="51" t="s">
        <v>53</v>
      </c>
      <c r="BR13" s="51" t="s">
        <v>53</v>
      </c>
      <c r="BS13" s="51" t="s">
        <v>53</v>
      </c>
      <c r="BT13" s="51" t="s">
        <v>53</v>
      </c>
      <c r="BU13" s="51" t="s">
        <v>53</v>
      </c>
      <c r="BV13" s="51"/>
      <c r="BW13" s="47"/>
      <c r="BX13" s="47"/>
    </row>
    <row r="14" spans="1:76" s="56" customFormat="1" ht="45" x14ac:dyDescent="0.25">
      <c r="A14" s="9">
        <v>2021</v>
      </c>
      <c r="B14" s="10" t="s">
        <v>443</v>
      </c>
      <c r="C14" s="56" t="s">
        <v>79</v>
      </c>
      <c r="D14" s="11">
        <v>193207</v>
      </c>
      <c r="E14" s="10">
        <v>10</v>
      </c>
      <c r="F14" s="11">
        <v>193207</v>
      </c>
      <c r="G14" s="11">
        <v>193207</v>
      </c>
      <c r="H14" s="10">
        <v>10</v>
      </c>
      <c r="I14" s="11">
        <v>195487</v>
      </c>
      <c r="J14" s="10">
        <v>2</v>
      </c>
      <c r="K14" s="10" t="s">
        <v>53</v>
      </c>
      <c r="L14" s="11">
        <v>15238.8</v>
      </c>
      <c r="M14" s="10" t="s">
        <v>48</v>
      </c>
      <c r="N14" s="10" t="s">
        <v>47</v>
      </c>
      <c r="O14" s="10" t="s">
        <v>47</v>
      </c>
      <c r="P14" s="10" t="s">
        <v>47</v>
      </c>
      <c r="Q14" s="10" t="s">
        <v>47</v>
      </c>
      <c r="R14" s="12" t="s">
        <v>576</v>
      </c>
      <c r="S14" s="53" t="s">
        <v>53</v>
      </c>
      <c r="T14" s="53" t="s">
        <v>53</v>
      </c>
      <c r="U14" s="53" t="s">
        <v>53</v>
      </c>
      <c r="V14" s="53" t="s">
        <v>47</v>
      </c>
      <c r="W14" s="53" t="s">
        <v>53</v>
      </c>
      <c r="X14" s="53" t="s">
        <v>53</v>
      </c>
      <c r="Y14" s="53" t="s">
        <v>53</v>
      </c>
      <c r="Z14" s="53" t="s">
        <v>53</v>
      </c>
      <c r="AA14" s="53" t="s">
        <v>53</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47</v>
      </c>
      <c r="AQ14" s="53" t="s">
        <v>47</v>
      </c>
      <c r="AR14" s="53" t="s">
        <v>47</v>
      </c>
      <c r="AS14" s="53" t="s">
        <v>53</v>
      </c>
      <c r="AT14" s="53" t="s">
        <v>47</v>
      </c>
      <c r="AU14" s="53" t="s">
        <v>47</v>
      </c>
      <c r="AV14" s="53" t="s">
        <v>53</v>
      </c>
      <c r="AW14" s="53" t="s">
        <v>53</v>
      </c>
      <c r="AX14" s="53" t="s">
        <v>47</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4"/>
      <c r="BW14" s="55"/>
    </row>
    <row r="15" spans="1:76" s="56" customFormat="1" x14ac:dyDescent="0.25">
      <c r="A15" s="9">
        <v>2021</v>
      </c>
      <c r="B15" s="10" t="s">
        <v>157</v>
      </c>
      <c r="C15" s="10" t="s">
        <v>78</v>
      </c>
      <c r="D15" s="11">
        <v>173824</v>
      </c>
      <c r="E15" s="10"/>
      <c r="F15" s="11">
        <v>173824</v>
      </c>
      <c r="G15" s="11">
        <v>173824</v>
      </c>
      <c r="H15" s="10"/>
      <c r="I15" s="11">
        <v>173824</v>
      </c>
      <c r="J15" s="10">
        <v>2</v>
      </c>
      <c r="K15" s="10" t="s">
        <v>47</v>
      </c>
      <c r="L15" s="11">
        <v>24961</v>
      </c>
      <c r="M15" s="10" t="s">
        <v>48</v>
      </c>
      <c r="N15" s="10" t="s">
        <v>47</v>
      </c>
      <c r="O15" s="10" t="s">
        <v>47</v>
      </c>
      <c r="P15" s="10" t="s">
        <v>47</v>
      </c>
      <c r="Q15" s="10" t="s">
        <v>47</v>
      </c>
      <c r="R15" s="12"/>
      <c r="S15" s="51" t="s">
        <v>53</v>
      </c>
      <c r="T15" s="51" t="s">
        <v>53</v>
      </c>
      <c r="U15" s="51" t="s">
        <v>53</v>
      </c>
      <c r="V15" s="51" t="s">
        <v>47</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2"/>
      <c r="BW15" s="47"/>
    </row>
    <row r="16" spans="1:76" s="56" customFormat="1" x14ac:dyDescent="0.25">
      <c r="A16" s="9">
        <v>2020</v>
      </c>
      <c r="B16" s="10" t="s">
        <v>99</v>
      </c>
      <c r="C16" s="10" t="s">
        <v>454</v>
      </c>
      <c r="D16" s="11">
        <v>197240</v>
      </c>
      <c r="E16" s="10">
        <v>25</v>
      </c>
      <c r="F16" s="11">
        <f>D16+3700</f>
        <v>200940</v>
      </c>
      <c r="G16" s="11">
        <f>D16</f>
        <v>197240</v>
      </c>
      <c r="H16" s="10">
        <v>25</v>
      </c>
      <c r="I16" s="11">
        <f>F16+2500</f>
        <v>203440</v>
      </c>
      <c r="J16" s="10">
        <v>2</v>
      </c>
      <c r="K16" s="10" t="s">
        <v>47</v>
      </c>
      <c r="L16" s="11">
        <v>47364</v>
      </c>
      <c r="M16" s="10" t="s">
        <v>48</v>
      </c>
      <c r="N16" s="10" t="s">
        <v>47</v>
      </c>
      <c r="O16" s="10" t="s">
        <v>47</v>
      </c>
      <c r="P16" s="10" t="s">
        <v>47</v>
      </c>
      <c r="Q16" s="10" t="s">
        <v>47</v>
      </c>
      <c r="R16" s="12" t="s">
        <v>109</v>
      </c>
      <c r="S16" s="51" t="s">
        <v>53</v>
      </c>
      <c r="T16" s="51" t="s">
        <v>53</v>
      </c>
      <c r="U16" s="51" t="s">
        <v>47</v>
      </c>
      <c r="V16" s="51" t="s">
        <v>53</v>
      </c>
      <c r="W16" s="51" t="s">
        <v>53</v>
      </c>
      <c r="X16" s="51" t="s">
        <v>53</v>
      </c>
      <c r="Y16" s="51" t="s">
        <v>53</v>
      </c>
      <c r="Z16" s="51" t="s">
        <v>53</v>
      </c>
      <c r="AA16" s="51" t="s">
        <v>53</v>
      </c>
      <c r="AB16" s="51" t="s">
        <v>53</v>
      </c>
      <c r="AC16" s="51" t="s">
        <v>53</v>
      </c>
      <c r="AD16" s="51" t="s">
        <v>53</v>
      </c>
      <c r="AE16" s="51" t="s">
        <v>53</v>
      </c>
      <c r="AF16" s="51" t="s">
        <v>53</v>
      </c>
      <c r="AG16" s="51" t="s">
        <v>53</v>
      </c>
      <c r="AH16" s="51" t="s">
        <v>53</v>
      </c>
      <c r="AI16" s="51" t="s">
        <v>53</v>
      </c>
      <c r="AJ16" s="51" t="s">
        <v>53</v>
      </c>
      <c r="AK16" s="51" t="s">
        <v>53</v>
      </c>
      <c r="AL16" s="51" t="s">
        <v>53</v>
      </c>
      <c r="AM16" s="51" t="s">
        <v>53</v>
      </c>
      <c r="AN16" s="51" t="s">
        <v>53</v>
      </c>
      <c r="AO16" s="51" t="s">
        <v>53</v>
      </c>
      <c r="AP16" s="51" t="s">
        <v>53</v>
      </c>
      <c r="AQ16" s="51" t="s">
        <v>53</v>
      </c>
      <c r="AR16" s="51" t="s">
        <v>53</v>
      </c>
      <c r="AS16" s="51" t="s">
        <v>47</v>
      </c>
      <c r="AT16" s="51" t="s">
        <v>47</v>
      </c>
      <c r="AU16" s="51" t="s">
        <v>47</v>
      </c>
      <c r="AV16" s="51" t="s">
        <v>47</v>
      </c>
      <c r="AW16" s="51" t="s">
        <v>47</v>
      </c>
      <c r="AX16" s="51" t="s">
        <v>47</v>
      </c>
      <c r="AY16" s="51" t="s">
        <v>53</v>
      </c>
      <c r="AZ16" s="51" t="s">
        <v>53</v>
      </c>
      <c r="BA16" s="51" t="s">
        <v>53</v>
      </c>
      <c r="BB16" s="51" t="s">
        <v>53</v>
      </c>
      <c r="BC16" s="51" t="s">
        <v>53</v>
      </c>
      <c r="BD16" s="51" t="s">
        <v>53</v>
      </c>
      <c r="BE16" s="51" t="s">
        <v>53</v>
      </c>
      <c r="BF16" s="51" t="s">
        <v>47</v>
      </c>
      <c r="BG16" s="51" t="s">
        <v>53</v>
      </c>
      <c r="BH16" s="51" t="s">
        <v>53</v>
      </c>
      <c r="BI16" s="51" t="s">
        <v>53</v>
      </c>
      <c r="BJ16" s="51" t="s">
        <v>53</v>
      </c>
      <c r="BK16" s="51" t="s">
        <v>53</v>
      </c>
      <c r="BL16" s="51" t="s">
        <v>53</v>
      </c>
      <c r="BM16" s="51" t="s">
        <v>53</v>
      </c>
      <c r="BN16" s="51" t="s">
        <v>53</v>
      </c>
      <c r="BO16" s="51" t="s">
        <v>53</v>
      </c>
      <c r="BP16" s="51" t="s">
        <v>53</v>
      </c>
      <c r="BQ16" s="51" t="s">
        <v>53</v>
      </c>
      <c r="BR16" s="51" t="s">
        <v>53</v>
      </c>
      <c r="BS16" s="51" t="s">
        <v>53</v>
      </c>
      <c r="BT16" s="51" t="s">
        <v>53</v>
      </c>
      <c r="BU16" s="51" t="s">
        <v>53</v>
      </c>
      <c r="BV16" s="52"/>
      <c r="BW16" s="47"/>
      <c r="BX16" s="47"/>
    </row>
    <row r="17" spans="1:76" s="56" customFormat="1" ht="30" x14ac:dyDescent="0.25">
      <c r="A17" s="9">
        <v>2021</v>
      </c>
      <c r="B17" s="10" t="s">
        <v>140</v>
      </c>
      <c r="C17" s="43" t="s">
        <v>493</v>
      </c>
      <c r="D17" s="11">
        <v>215580</v>
      </c>
      <c r="E17" s="10"/>
      <c r="F17" s="11">
        <v>215580</v>
      </c>
      <c r="G17" s="11">
        <v>215580</v>
      </c>
      <c r="H17" s="10"/>
      <c r="I17" s="11">
        <v>215580</v>
      </c>
      <c r="J17" s="10">
        <v>2</v>
      </c>
      <c r="K17" s="10" t="s">
        <v>47</v>
      </c>
      <c r="L17" s="11">
        <v>26140</v>
      </c>
      <c r="M17" s="10" t="s">
        <v>48</v>
      </c>
      <c r="N17" s="10" t="s">
        <v>47</v>
      </c>
      <c r="O17" s="10" t="s">
        <v>47</v>
      </c>
      <c r="P17" s="10" t="s">
        <v>47</v>
      </c>
      <c r="Q17" s="10" t="s">
        <v>47</v>
      </c>
      <c r="R17" s="12" t="s">
        <v>109</v>
      </c>
      <c r="S17" s="53" t="s">
        <v>53</v>
      </c>
      <c r="T17" s="53" t="s">
        <v>53</v>
      </c>
      <c r="U17" s="53" t="s">
        <v>53</v>
      </c>
      <c r="V17" s="53" t="s">
        <v>47</v>
      </c>
      <c r="W17" s="53" t="s">
        <v>47</v>
      </c>
      <c r="X17" s="53" t="s">
        <v>53</v>
      </c>
      <c r="Y17" s="53" t="s">
        <v>53</v>
      </c>
      <c r="Z17" s="53" t="s">
        <v>53</v>
      </c>
      <c r="AA17" s="53" t="s">
        <v>53</v>
      </c>
      <c r="AB17" s="53" t="s">
        <v>53</v>
      </c>
      <c r="AC17" s="53" t="s">
        <v>53</v>
      </c>
      <c r="AD17" s="53" t="s">
        <v>53</v>
      </c>
      <c r="AE17" s="53" t="s">
        <v>53</v>
      </c>
      <c r="AF17" s="53" t="s">
        <v>53</v>
      </c>
      <c r="AG17" s="53" t="s">
        <v>53</v>
      </c>
      <c r="AH17" s="53" t="s">
        <v>53</v>
      </c>
      <c r="AI17" s="53" t="s">
        <v>53</v>
      </c>
      <c r="AJ17" s="53" t="s">
        <v>53</v>
      </c>
      <c r="AK17" s="53" t="s">
        <v>53</v>
      </c>
      <c r="AL17" s="53" t="s">
        <v>53</v>
      </c>
      <c r="AM17" s="53" t="s">
        <v>53</v>
      </c>
      <c r="AN17" s="53" t="s">
        <v>53</v>
      </c>
      <c r="AO17" s="53" t="s">
        <v>53</v>
      </c>
      <c r="AP17" s="53" t="s">
        <v>47</v>
      </c>
      <c r="AQ17" s="53" t="s">
        <v>47</v>
      </c>
      <c r="AR17" s="53" t="s">
        <v>53</v>
      </c>
      <c r="AS17" s="53" t="s">
        <v>53</v>
      </c>
      <c r="AT17" s="53" t="s">
        <v>47</v>
      </c>
      <c r="AU17" s="53" t="s">
        <v>47</v>
      </c>
      <c r="AV17" s="53" t="s">
        <v>53</v>
      </c>
      <c r="AW17" s="53" t="s">
        <v>53</v>
      </c>
      <c r="AX17" s="53" t="s">
        <v>47</v>
      </c>
      <c r="AY17" s="53" t="s">
        <v>47</v>
      </c>
      <c r="AZ17" s="53" t="s">
        <v>53</v>
      </c>
      <c r="BA17" s="53" t="s">
        <v>53</v>
      </c>
      <c r="BB17" s="53" t="s">
        <v>53</v>
      </c>
      <c r="BC17" s="53" t="s">
        <v>53</v>
      </c>
      <c r="BD17" s="53" t="s">
        <v>53</v>
      </c>
      <c r="BE17" s="53" t="s">
        <v>53</v>
      </c>
      <c r="BF17" s="53" t="s">
        <v>53</v>
      </c>
      <c r="BG17" s="53" t="s">
        <v>53</v>
      </c>
      <c r="BH17" s="53" t="s">
        <v>53</v>
      </c>
      <c r="BI17" s="53" t="s">
        <v>53</v>
      </c>
      <c r="BJ17" s="53" t="s">
        <v>53</v>
      </c>
      <c r="BK17" s="53" t="s">
        <v>53</v>
      </c>
      <c r="BL17" s="53" t="s">
        <v>53</v>
      </c>
      <c r="BM17" s="53" t="s">
        <v>53</v>
      </c>
      <c r="BN17" s="53" t="s">
        <v>53</v>
      </c>
      <c r="BO17" s="53" t="s">
        <v>53</v>
      </c>
      <c r="BP17" s="53" t="s">
        <v>53</v>
      </c>
      <c r="BQ17" s="53" t="s">
        <v>53</v>
      </c>
      <c r="BR17" s="53" t="s">
        <v>53</v>
      </c>
      <c r="BS17" s="53" t="s">
        <v>53</v>
      </c>
      <c r="BT17" s="53" t="s">
        <v>53</v>
      </c>
      <c r="BU17" s="53" t="s">
        <v>53</v>
      </c>
      <c r="BV17" s="53"/>
      <c r="BW17" s="55"/>
      <c r="BX17" s="47"/>
    </row>
    <row r="18" spans="1:76" s="56" customFormat="1" x14ac:dyDescent="0.25">
      <c r="A18" s="9">
        <v>2021</v>
      </c>
      <c r="B18" s="10" t="s">
        <v>141</v>
      </c>
      <c r="C18" s="10" t="s">
        <v>587</v>
      </c>
      <c r="D18" s="11">
        <v>230124</v>
      </c>
      <c r="E18" s="10"/>
      <c r="F18" s="11">
        <v>230124</v>
      </c>
      <c r="G18" s="11">
        <v>230124</v>
      </c>
      <c r="H18" s="10"/>
      <c r="I18" s="11">
        <v>230124</v>
      </c>
      <c r="J18" s="10">
        <v>2</v>
      </c>
      <c r="K18" s="10" t="s">
        <v>53</v>
      </c>
      <c r="L18" s="11">
        <v>26806</v>
      </c>
      <c r="M18" s="10" t="s">
        <v>57</v>
      </c>
      <c r="N18" s="10" t="s">
        <v>47</v>
      </c>
      <c r="O18" s="10" t="s">
        <v>47</v>
      </c>
      <c r="P18" s="10" t="s">
        <v>47</v>
      </c>
      <c r="Q18" s="10" t="s">
        <v>47</v>
      </c>
      <c r="R18" s="57" t="s">
        <v>383</v>
      </c>
      <c r="S18" s="51" t="s">
        <v>53</v>
      </c>
      <c r="T18" s="51" t="s">
        <v>53</v>
      </c>
      <c r="U18" s="51" t="s">
        <v>53</v>
      </c>
      <c r="V18" s="51" t="s">
        <v>47</v>
      </c>
      <c r="W18" s="51" t="s">
        <v>53</v>
      </c>
      <c r="X18" s="51" t="s">
        <v>53</v>
      </c>
      <c r="Y18" s="51" t="s">
        <v>53</v>
      </c>
      <c r="Z18" s="51" t="s">
        <v>53</v>
      </c>
      <c r="AA18" s="51" t="s">
        <v>53</v>
      </c>
      <c r="AB18" s="51" t="s">
        <v>53</v>
      </c>
      <c r="AC18" s="51" t="s">
        <v>53</v>
      </c>
      <c r="AD18" s="51" t="s">
        <v>53</v>
      </c>
      <c r="AE18" s="51" t="s">
        <v>53</v>
      </c>
      <c r="AF18" s="51" t="s">
        <v>53</v>
      </c>
      <c r="AG18" s="51" t="s">
        <v>53</v>
      </c>
      <c r="AH18" s="51" t="s">
        <v>53</v>
      </c>
      <c r="AI18" s="51" t="s">
        <v>53</v>
      </c>
      <c r="AJ18" s="51" t="s">
        <v>53</v>
      </c>
      <c r="AK18" s="51" t="s">
        <v>53</v>
      </c>
      <c r="AL18" s="51" t="s">
        <v>53</v>
      </c>
      <c r="AM18" s="51" t="s">
        <v>53</v>
      </c>
      <c r="AN18" s="51" t="s">
        <v>53</v>
      </c>
      <c r="AO18" s="51" t="s">
        <v>53</v>
      </c>
      <c r="AP18" s="51" t="s">
        <v>53</v>
      </c>
      <c r="AQ18" s="51" t="s">
        <v>53</v>
      </c>
      <c r="AR18" s="51" t="s">
        <v>53</v>
      </c>
      <c r="AS18" s="51" t="s">
        <v>47</v>
      </c>
      <c r="AT18" s="51" t="s">
        <v>53</v>
      </c>
      <c r="AU18" s="51" t="s">
        <v>53</v>
      </c>
      <c r="AV18" s="51" t="s">
        <v>47</v>
      </c>
      <c r="AW18" s="51" t="s">
        <v>47</v>
      </c>
      <c r="AX18" s="51" t="s">
        <v>53</v>
      </c>
      <c r="AY18" s="51" t="s">
        <v>47</v>
      </c>
      <c r="AZ18" s="51" t="s">
        <v>47</v>
      </c>
      <c r="BA18" s="51" t="s">
        <v>53</v>
      </c>
      <c r="BB18" s="51" t="s">
        <v>53</v>
      </c>
      <c r="BC18" s="51" t="s">
        <v>53</v>
      </c>
      <c r="BD18" s="51" t="s">
        <v>53</v>
      </c>
      <c r="BE18" s="51" t="s">
        <v>53</v>
      </c>
      <c r="BF18" s="51" t="s">
        <v>53</v>
      </c>
      <c r="BG18" s="51" t="s">
        <v>53</v>
      </c>
      <c r="BH18" s="51" t="s">
        <v>53</v>
      </c>
      <c r="BI18" s="51" t="s">
        <v>53</v>
      </c>
      <c r="BJ18" s="51" t="s">
        <v>53</v>
      </c>
      <c r="BK18" s="51" t="s">
        <v>53</v>
      </c>
      <c r="BL18" s="51" t="s">
        <v>53</v>
      </c>
      <c r="BM18" s="51" t="s">
        <v>53</v>
      </c>
      <c r="BN18" s="51" t="s">
        <v>53</v>
      </c>
      <c r="BO18" s="51" t="s">
        <v>53</v>
      </c>
      <c r="BP18" s="51" t="s">
        <v>53</v>
      </c>
      <c r="BQ18" s="51" t="s">
        <v>53</v>
      </c>
      <c r="BR18" s="51" t="s">
        <v>53</v>
      </c>
      <c r="BS18" s="51" t="s">
        <v>53</v>
      </c>
      <c r="BT18" s="51" t="s">
        <v>53</v>
      </c>
      <c r="BU18" s="51" t="s">
        <v>53</v>
      </c>
      <c r="BV18" s="52"/>
      <c r="BW18" s="47"/>
    </row>
    <row r="19" spans="1:76" s="56" customFormat="1" x14ac:dyDescent="0.25">
      <c r="A19" s="9">
        <v>2021</v>
      </c>
      <c r="B19" s="10" t="s">
        <v>67</v>
      </c>
      <c r="C19" s="10" t="s">
        <v>627</v>
      </c>
      <c r="D19" s="11">
        <v>171277</v>
      </c>
      <c r="E19" s="10">
        <v>25</v>
      </c>
      <c r="F19" s="11">
        <v>184979</v>
      </c>
      <c r="G19" s="11">
        <v>171277</v>
      </c>
      <c r="H19" s="10">
        <v>25</v>
      </c>
      <c r="I19" s="11">
        <v>187249</v>
      </c>
      <c r="J19" s="10">
        <v>1</v>
      </c>
      <c r="K19" s="10" t="s">
        <v>47</v>
      </c>
      <c r="L19" s="11">
        <v>14748</v>
      </c>
      <c r="M19" s="10" t="s">
        <v>48</v>
      </c>
      <c r="N19" s="10" t="s">
        <v>47</v>
      </c>
      <c r="O19" s="10" t="s">
        <v>47</v>
      </c>
      <c r="P19" s="10" t="s">
        <v>47</v>
      </c>
      <c r="Q19" s="10" t="s">
        <v>47</v>
      </c>
      <c r="R19" s="12"/>
      <c r="S19" s="51" t="s">
        <v>53</v>
      </c>
      <c r="T19" s="51" t="s">
        <v>53</v>
      </c>
      <c r="U19" s="51" t="s">
        <v>53</v>
      </c>
      <c r="V19" s="51" t="s">
        <v>47</v>
      </c>
      <c r="W19" s="51" t="s">
        <v>53</v>
      </c>
      <c r="X19" s="51" t="s">
        <v>53</v>
      </c>
      <c r="Y19" s="51" t="s">
        <v>53</v>
      </c>
      <c r="Z19" s="51" t="s">
        <v>53</v>
      </c>
      <c r="AA19" s="51" t="s">
        <v>53</v>
      </c>
      <c r="AB19" s="51" t="s">
        <v>53</v>
      </c>
      <c r="AC19" s="51" t="s">
        <v>53</v>
      </c>
      <c r="AD19" s="51" t="s">
        <v>53</v>
      </c>
      <c r="AE19" s="51" t="s">
        <v>53</v>
      </c>
      <c r="AF19" s="51" t="s">
        <v>47</v>
      </c>
      <c r="AG19" s="51" t="s">
        <v>53</v>
      </c>
      <c r="AH19" s="51" t="s">
        <v>53</v>
      </c>
      <c r="AI19" s="51" t="s">
        <v>53</v>
      </c>
      <c r="AJ19" s="51" t="s">
        <v>53</v>
      </c>
      <c r="AK19" s="51" t="s">
        <v>53</v>
      </c>
      <c r="AL19" s="51" t="s">
        <v>53</v>
      </c>
      <c r="AM19" s="51" t="s">
        <v>53</v>
      </c>
      <c r="AN19" s="51" t="s">
        <v>53</v>
      </c>
      <c r="AO19" s="51" t="s">
        <v>53</v>
      </c>
      <c r="AP19" s="51" t="s">
        <v>53</v>
      </c>
      <c r="AQ19" s="51" t="s">
        <v>53</v>
      </c>
      <c r="AR19" s="51" t="s">
        <v>53</v>
      </c>
      <c r="AS19" s="51" t="s">
        <v>47</v>
      </c>
      <c r="AT19" s="51" t="s">
        <v>47</v>
      </c>
      <c r="AU19" s="51" t="s">
        <v>47</v>
      </c>
      <c r="AV19" s="51" t="s">
        <v>47</v>
      </c>
      <c r="AW19" s="51" t="s">
        <v>47</v>
      </c>
      <c r="AX19" s="51" t="s">
        <v>47</v>
      </c>
      <c r="AY19" s="51" t="s">
        <v>53</v>
      </c>
      <c r="AZ19" s="51" t="s">
        <v>53</v>
      </c>
      <c r="BA19" s="51" t="s">
        <v>53</v>
      </c>
      <c r="BB19" s="51" t="s">
        <v>53</v>
      </c>
      <c r="BC19" s="51" t="s">
        <v>53</v>
      </c>
      <c r="BD19" s="51" t="s">
        <v>53</v>
      </c>
      <c r="BE19" s="51" t="s">
        <v>53</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53</v>
      </c>
      <c r="BS19" s="51" t="s">
        <v>53</v>
      </c>
      <c r="BT19" s="51" t="s">
        <v>53</v>
      </c>
      <c r="BU19" s="51" t="s">
        <v>53</v>
      </c>
      <c r="BV19" s="52"/>
      <c r="BW19" s="47"/>
    </row>
    <row r="20" spans="1:76" s="56" customFormat="1" x14ac:dyDescent="0.25">
      <c r="A20" s="9">
        <v>2021</v>
      </c>
      <c r="B20" s="10" t="s">
        <v>495</v>
      </c>
      <c r="C20" s="10" t="s">
        <v>78</v>
      </c>
      <c r="D20" s="22">
        <v>166386</v>
      </c>
      <c r="E20" s="10">
        <v>30</v>
      </c>
      <c r="F20" s="22">
        <v>171843</v>
      </c>
      <c r="G20" s="22">
        <v>166386</v>
      </c>
      <c r="H20" s="10">
        <v>30</v>
      </c>
      <c r="I20" s="22">
        <v>177560</v>
      </c>
      <c r="J20" s="10" t="s">
        <v>47</v>
      </c>
      <c r="K20" s="10" t="s">
        <v>53</v>
      </c>
      <c r="L20" s="22">
        <v>23751.72</v>
      </c>
      <c r="M20" s="10" t="s">
        <v>48</v>
      </c>
      <c r="N20" s="10" t="s">
        <v>47</v>
      </c>
      <c r="O20" s="10" t="s">
        <v>47</v>
      </c>
      <c r="P20" s="10" t="s">
        <v>47</v>
      </c>
      <c r="Q20" s="10" t="s">
        <v>47</v>
      </c>
      <c r="R20" s="12"/>
      <c r="S20" s="51" t="s">
        <v>53</v>
      </c>
      <c r="T20" s="51" t="s">
        <v>53</v>
      </c>
      <c r="U20" s="51" t="s">
        <v>53</v>
      </c>
      <c r="V20" s="51" t="s">
        <v>47</v>
      </c>
      <c r="W20" s="51" t="s">
        <v>53</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53</v>
      </c>
      <c r="AV20" s="51" t="s">
        <v>53</v>
      </c>
      <c r="AW20" s="51" t="s">
        <v>53</v>
      </c>
      <c r="AX20" s="51" t="s">
        <v>53</v>
      </c>
      <c r="AY20" s="51" t="s">
        <v>47</v>
      </c>
      <c r="AZ20" s="51" t="s">
        <v>47</v>
      </c>
      <c r="BA20" s="51" t="s">
        <v>515</v>
      </c>
      <c r="BB20" s="51" t="s">
        <v>53</v>
      </c>
      <c r="BC20" s="51" t="s">
        <v>53</v>
      </c>
      <c r="BD20" s="51" t="s">
        <v>53</v>
      </c>
      <c r="BE20" s="51" t="s">
        <v>53</v>
      </c>
      <c r="BF20" s="51" t="s">
        <v>53</v>
      </c>
      <c r="BG20" s="51" t="s">
        <v>53</v>
      </c>
      <c r="BH20" s="51" t="s">
        <v>53</v>
      </c>
      <c r="BI20" s="51" t="s">
        <v>53</v>
      </c>
      <c r="BJ20" s="51" t="s">
        <v>53</v>
      </c>
      <c r="BK20" s="51" t="s">
        <v>53</v>
      </c>
      <c r="BL20" s="51" t="s">
        <v>53</v>
      </c>
      <c r="BM20" s="51" t="s">
        <v>53</v>
      </c>
      <c r="BN20" s="51" t="s">
        <v>47</v>
      </c>
      <c r="BO20" s="51" t="s">
        <v>47</v>
      </c>
      <c r="BP20" s="51" t="s">
        <v>53</v>
      </c>
      <c r="BQ20" s="51" t="s">
        <v>53</v>
      </c>
      <c r="BR20" s="51" t="s">
        <v>47</v>
      </c>
      <c r="BS20" s="51" t="s">
        <v>47</v>
      </c>
      <c r="BT20" s="51" t="s">
        <v>53</v>
      </c>
      <c r="BU20" s="51" t="s">
        <v>53</v>
      </c>
      <c r="BV20" s="51"/>
      <c r="BW20" s="47"/>
    </row>
    <row r="21" spans="1:76" s="31" customFormat="1" x14ac:dyDescent="0.25">
      <c r="A21" s="32">
        <v>2018</v>
      </c>
      <c r="B21" s="38" t="s">
        <v>595</v>
      </c>
      <c r="C21" s="38" t="s">
        <v>155</v>
      </c>
      <c r="D21" s="49">
        <v>228172</v>
      </c>
      <c r="E21" s="38">
        <v>20</v>
      </c>
      <c r="F21" s="49">
        <v>228712</v>
      </c>
      <c r="G21" s="49">
        <v>228712</v>
      </c>
      <c r="H21" s="38">
        <v>20</v>
      </c>
      <c r="I21" s="49">
        <v>228712</v>
      </c>
      <c r="J21" s="38">
        <v>1</v>
      </c>
      <c r="K21" s="38" t="s">
        <v>47</v>
      </c>
      <c r="L21" s="49">
        <v>18756</v>
      </c>
      <c r="M21" s="38">
        <v>4</v>
      </c>
      <c r="N21" s="38" t="s">
        <v>47</v>
      </c>
      <c r="O21" s="38" t="s">
        <v>47</v>
      </c>
      <c r="P21" s="38" t="s">
        <v>47</v>
      </c>
      <c r="Q21" s="38" t="s">
        <v>47</v>
      </c>
      <c r="R21" s="50"/>
      <c r="S21" s="51" t="s">
        <v>53</v>
      </c>
      <c r="T21" s="51" t="s">
        <v>53</v>
      </c>
      <c r="U21" s="51" t="s">
        <v>53</v>
      </c>
      <c r="V21" s="51" t="s">
        <v>47</v>
      </c>
      <c r="W21" s="51" t="s">
        <v>47</v>
      </c>
      <c r="X21" s="51" t="s">
        <v>53</v>
      </c>
      <c r="Y21" s="51" t="s">
        <v>53</v>
      </c>
      <c r="Z21" s="51" t="s">
        <v>53</v>
      </c>
      <c r="AA21" s="51" t="s">
        <v>53</v>
      </c>
      <c r="AB21" s="51" t="s">
        <v>53</v>
      </c>
      <c r="AC21" s="51" t="s">
        <v>53</v>
      </c>
      <c r="AD21" s="51" t="s">
        <v>53</v>
      </c>
      <c r="AE21" s="51" t="s">
        <v>53</v>
      </c>
      <c r="AF21" s="51" t="s">
        <v>53</v>
      </c>
      <c r="AG21" s="51" t="s">
        <v>53</v>
      </c>
      <c r="AH21" s="51" t="s">
        <v>53</v>
      </c>
      <c r="AI21" s="51" t="s">
        <v>53</v>
      </c>
      <c r="AJ21" s="51" t="s">
        <v>53</v>
      </c>
      <c r="AK21" s="51" t="s">
        <v>53</v>
      </c>
      <c r="AL21" s="51" t="s">
        <v>53</v>
      </c>
      <c r="AM21" s="51" t="s">
        <v>53</v>
      </c>
      <c r="AN21" s="51" t="s">
        <v>53</v>
      </c>
      <c r="AO21" s="51" t="s">
        <v>53</v>
      </c>
      <c r="AP21" s="51" t="s">
        <v>47</v>
      </c>
      <c r="AQ21" s="51" t="s">
        <v>47</v>
      </c>
      <c r="AR21" s="51" t="s">
        <v>47</v>
      </c>
      <c r="AS21" s="51" t="s">
        <v>47</v>
      </c>
      <c r="AT21" s="51" t="s">
        <v>53</v>
      </c>
      <c r="AU21" s="51" t="s">
        <v>47</v>
      </c>
      <c r="AV21" s="51" t="s">
        <v>47</v>
      </c>
      <c r="AW21" s="51" t="s">
        <v>53</v>
      </c>
      <c r="AX21" s="51" t="s">
        <v>47</v>
      </c>
      <c r="AY21" s="51" t="s">
        <v>47</v>
      </c>
      <c r="AZ21" s="51" t="s">
        <v>47</v>
      </c>
      <c r="BA21" s="51" t="s">
        <v>53</v>
      </c>
      <c r="BB21" s="51" t="s">
        <v>53</v>
      </c>
      <c r="BC21" s="51" t="s">
        <v>53</v>
      </c>
      <c r="BD21" s="51" t="s">
        <v>53</v>
      </c>
      <c r="BE21" s="51" t="s">
        <v>53</v>
      </c>
      <c r="BF21" s="51" t="s">
        <v>53</v>
      </c>
      <c r="BG21" s="51" t="s">
        <v>53</v>
      </c>
      <c r="BH21" s="51" t="s">
        <v>53</v>
      </c>
      <c r="BI21" s="51" t="s">
        <v>53</v>
      </c>
      <c r="BJ21" s="51" t="s">
        <v>53</v>
      </c>
      <c r="BK21" s="51" t="s">
        <v>53</v>
      </c>
      <c r="BL21" s="51" t="s">
        <v>53</v>
      </c>
      <c r="BM21" s="51" t="s">
        <v>53</v>
      </c>
      <c r="BN21" s="51" t="s">
        <v>53</v>
      </c>
      <c r="BO21" s="51" t="s">
        <v>53</v>
      </c>
      <c r="BP21" s="51" t="s">
        <v>53</v>
      </c>
      <c r="BQ21" s="51" t="s">
        <v>53</v>
      </c>
      <c r="BR21" s="51" t="s">
        <v>53</v>
      </c>
      <c r="BS21" s="51" t="s">
        <v>53</v>
      </c>
      <c r="BT21" s="51" t="s">
        <v>53</v>
      </c>
      <c r="BU21" s="51" t="s">
        <v>53</v>
      </c>
      <c r="BV21" s="51"/>
    </row>
    <row r="22" spans="1:76" s="56" customFormat="1" x14ac:dyDescent="0.25">
      <c r="A22" s="9">
        <v>2021</v>
      </c>
      <c r="B22" s="10" t="s">
        <v>633</v>
      </c>
      <c r="C22" s="10" t="s">
        <v>78</v>
      </c>
      <c r="D22" s="11">
        <v>199439</v>
      </c>
      <c r="E22" s="10">
        <v>15</v>
      </c>
      <c r="F22" s="11">
        <v>200439</v>
      </c>
      <c r="G22" s="11">
        <v>199439</v>
      </c>
      <c r="H22" s="10">
        <v>15</v>
      </c>
      <c r="I22" s="11">
        <v>201939</v>
      </c>
      <c r="J22" s="10">
        <v>2</v>
      </c>
      <c r="K22" s="10" t="s">
        <v>47</v>
      </c>
      <c r="L22" s="11">
        <v>30240</v>
      </c>
      <c r="M22" s="10" t="s">
        <v>48</v>
      </c>
      <c r="N22" s="10" t="s">
        <v>47</v>
      </c>
      <c r="O22" s="10" t="s">
        <v>47</v>
      </c>
      <c r="P22" s="10" t="s">
        <v>47</v>
      </c>
      <c r="Q22" s="10" t="s">
        <v>47</v>
      </c>
      <c r="R22" s="12"/>
      <c r="S22" s="51" t="s">
        <v>53</v>
      </c>
      <c r="T22" s="51" t="s">
        <v>53</v>
      </c>
      <c r="U22" s="51" t="s">
        <v>53</v>
      </c>
      <c r="V22" s="51" t="s">
        <v>47</v>
      </c>
      <c r="W22" s="51" t="s">
        <v>53</v>
      </c>
      <c r="X22" s="51" t="s">
        <v>53</v>
      </c>
      <c r="Y22" s="51" t="s">
        <v>53</v>
      </c>
      <c r="Z22" s="51" t="s">
        <v>53</v>
      </c>
      <c r="AA22" s="51" t="s">
        <v>53</v>
      </c>
      <c r="AB22" s="51" t="s">
        <v>53</v>
      </c>
      <c r="AC22" s="51" t="s">
        <v>53</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47</v>
      </c>
      <c r="AQ22" s="51" t="s">
        <v>47</v>
      </c>
      <c r="AR22" s="51" t="s">
        <v>47</v>
      </c>
      <c r="AS22" s="51" t="s">
        <v>47</v>
      </c>
      <c r="AT22" s="51" t="s">
        <v>47</v>
      </c>
      <c r="AU22" s="51" t="s">
        <v>47</v>
      </c>
      <c r="AV22" s="51" t="s">
        <v>53</v>
      </c>
      <c r="AW22" s="51" t="s">
        <v>53</v>
      </c>
      <c r="AX22" s="51" t="s">
        <v>47</v>
      </c>
      <c r="AY22" s="51" t="s">
        <v>47</v>
      </c>
      <c r="AZ22" s="51" t="s">
        <v>47</v>
      </c>
      <c r="BA22" s="51" t="s">
        <v>53</v>
      </c>
      <c r="BB22" s="51" t="s">
        <v>53</v>
      </c>
      <c r="BC22" s="51" t="s">
        <v>53</v>
      </c>
      <c r="BD22" s="51" t="s">
        <v>53</v>
      </c>
      <c r="BE22" s="51" t="s">
        <v>53</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2" t="s">
        <v>466</v>
      </c>
      <c r="BW22" s="47"/>
    </row>
    <row r="23" spans="1:76" s="56" customFormat="1" x14ac:dyDescent="0.25">
      <c r="A23" s="9">
        <v>2021</v>
      </c>
      <c r="B23" s="10" t="s">
        <v>167</v>
      </c>
      <c r="C23" s="10" t="s">
        <v>64</v>
      </c>
      <c r="D23" s="11">
        <v>157992</v>
      </c>
      <c r="E23" s="10">
        <v>40</v>
      </c>
      <c r="F23" s="11">
        <v>161992</v>
      </c>
      <c r="G23" s="11">
        <v>160620</v>
      </c>
      <c r="H23" s="10">
        <v>40</v>
      </c>
      <c r="I23" s="11">
        <v>164620</v>
      </c>
      <c r="J23" s="10">
        <v>1</v>
      </c>
      <c r="K23" s="10" t="s">
        <v>53</v>
      </c>
      <c r="L23" s="11">
        <v>20909</v>
      </c>
      <c r="M23" s="10" t="s">
        <v>48</v>
      </c>
      <c r="N23" s="10" t="s">
        <v>47</v>
      </c>
      <c r="O23" s="10" t="s">
        <v>47</v>
      </c>
      <c r="P23" s="10" t="s">
        <v>47</v>
      </c>
      <c r="Q23" s="10" t="s">
        <v>47</v>
      </c>
      <c r="R23" s="12"/>
      <c r="S23" s="51" t="s">
        <v>53</v>
      </c>
      <c r="T23" s="51" t="s">
        <v>53</v>
      </c>
      <c r="U23" s="51" t="s">
        <v>53</v>
      </c>
      <c r="V23" s="51" t="s">
        <v>53</v>
      </c>
      <c r="W23" s="51" t="s">
        <v>53</v>
      </c>
      <c r="X23" s="51" t="s">
        <v>53</v>
      </c>
      <c r="Y23" s="51" t="s">
        <v>53</v>
      </c>
      <c r="Z23" s="51" t="s">
        <v>53</v>
      </c>
      <c r="AA23" s="51" t="s">
        <v>53</v>
      </c>
      <c r="AB23" s="51" t="s">
        <v>53</v>
      </c>
      <c r="AC23" s="51" t="s">
        <v>53</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47</v>
      </c>
      <c r="AQ23" s="51" t="s">
        <v>47</v>
      </c>
      <c r="AR23" s="51" t="s">
        <v>47</v>
      </c>
      <c r="AS23" s="51" t="s">
        <v>47</v>
      </c>
      <c r="AT23" s="51" t="s">
        <v>53</v>
      </c>
      <c r="AU23" s="51" t="s">
        <v>53</v>
      </c>
      <c r="AV23" s="51" t="s">
        <v>53</v>
      </c>
      <c r="AW23" s="51" t="s">
        <v>53</v>
      </c>
      <c r="AX23" s="51" t="s">
        <v>47</v>
      </c>
      <c r="AY23" s="51" t="s">
        <v>47</v>
      </c>
      <c r="AZ23" s="51" t="s">
        <v>47</v>
      </c>
      <c r="BA23" s="51" t="s">
        <v>53</v>
      </c>
      <c r="BB23" s="51" t="s">
        <v>53</v>
      </c>
      <c r="BC23" s="51" t="s">
        <v>53</v>
      </c>
      <c r="BD23" s="51" t="s">
        <v>53</v>
      </c>
      <c r="BE23" s="51" t="s">
        <v>53</v>
      </c>
      <c r="BF23" s="51" t="s">
        <v>53</v>
      </c>
      <c r="BG23" s="51" t="s">
        <v>53</v>
      </c>
      <c r="BH23" s="51" t="s">
        <v>53</v>
      </c>
      <c r="BI23" s="51" t="s">
        <v>53</v>
      </c>
      <c r="BJ23" s="51" t="s">
        <v>53</v>
      </c>
      <c r="BK23" s="51" t="s">
        <v>53</v>
      </c>
      <c r="BL23" s="51" t="s">
        <v>53</v>
      </c>
      <c r="BM23" s="51" t="s">
        <v>53</v>
      </c>
      <c r="BN23" s="51" t="s">
        <v>53</v>
      </c>
      <c r="BO23" s="51" t="s">
        <v>53</v>
      </c>
      <c r="BP23" s="51" t="s">
        <v>53</v>
      </c>
      <c r="BQ23" s="51" t="s">
        <v>53</v>
      </c>
      <c r="BR23" s="51" t="s">
        <v>53</v>
      </c>
      <c r="BS23" s="51" t="s">
        <v>53</v>
      </c>
      <c r="BT23" s="51" t="s">
        <v>53</v>
      </c>
      <c r="BU23" s="51" t="s">
        <v>53</v>
      </c>
      <c r="BV23" s="52"/>
      <c r="BW23" s="47"/>
    </row>
    <row r="24" spans="1:76" s="56" customFormat="1" x14ac:dyDescent="0.25">
      <c r="A24" s="17">
        <v>2021</v>
      </c>
      <c r="B24" s="18" t="s">
        <v>178</v>
      </c>
      <c r="C24" s="18" t="s">
        <v>64</v>
      </c>
      <c r="D24" s="19">
        <v>139272</v>
      </c>
      <c r="E24" s="18">
        <v>20</v>
      </c>
      <c r="F24" s="19">
        <v>153731</v>
      </c>
      <c r="G24" s="19">
        <v>139272</v>
      </c>
      <c r="H24" s="18">
        <v>20</v>
      </c>
      <c r="I24" s="19">
        <v>157031</v>
      </c>
      <c r="J24" s="18">
        <v>2</v>
      </c>
      <c r="K24" s="18" t="s">
        <v>53</v>
      </c>
      <c r="L24" s="19">
        <v>24273</v>
      </c>
      <c r="M24" s="18" t="s">
        <v>48</v>
      </c>
      <c r="N24" s="18" t="s">
        <v>47</v>
      </c>
      <c r="O24" s="18" t="s">
        <v>47</v>
      </c>
      <c r="P24" s="18" t="s">
        <v>47</v>
      </c>
      <c r="Q24" s="18" t="s">
        <v>47</v>
      </c>
      <c r="R24" s="23"/>
      <c r="S24" s="58" t="s">
        <v>53</v>
      </c>
      <c r="T24" s="58" t="s">
        <v>53</v>
      </c>
      <c r="U24" s="58" t="s">
        <v>53</v>
      </c>
      <c r="V24" s="58" t="s">
        <v>47</v>
      </c>
      <c r="W24" s="58" t="s">
        <v>53</v>
      </c>
      <c r="X24" s="58" t="s">
        <v>53</v>
      </c>
      <c r="Y24" s="58" t="s">
        <v>53</v>
      </c>
      <c r="Z24" s="58" t="s">
        <v>53</v>
      </c>
      <c r="AA24" s="58" t="s">
        <v>53</v>
      </c>
      <c r="AB24" s="58" t="s">
        <v>53</v>
      </c>
      <c r="AC24" s="58" t="s">
        <v>53</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53</v>
      </c>
      <c r="AQ24" s="58" t="s">
        <v>53</v>
      </c>
      <c r="AR24" s="58" t="s">
        <v>53</v>
      </c>
      <c r="AS24" s="58" t="s">
        <v>47</v>
      </c>
      <c r="AT24" s="58" t="s">
        <v>53</v>
      </c>
      <c r="AU24" s="58" t="s">
        <v>53</v>
      </c>
      <c r="AV24" s="58" t="s">
        <v>47</v>
      </c>
      <c r="AW24" s="58" t="s">
        <v>47</v>
      </c>
      <c r="AX24" s="58" t="s">
        <v>53</v>
      </c>
      <c r="AY24" s="58" t="s">
        <v>47</v>
      </c>
      <c r="AZ24" s="58" t="s">
        <v>47</v>
      </c>
      <c r="BA24" s="58" t="s">
        <v>53</v>
      </c>
      <c r="BB24" s="58" t="s">
        <v>53</v>
      </c>
      <c r="BC24" s="58" t="s">
        <v>53</v>
      </c>
      <c r="BD24" s="58" t="s">
        <v>53</v>
      </c>
      <c r="BE24" s="58" t="s">
        <v>53</v>
      </c>
      <c r="BF24" s="58" t="s">
        <v>53</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84" t="s">
        <v>179</v>
      </c>
    </row>
    <row r="25" spans="1:76" x14ac:dyDescent="0.25">
      <c r="B25" s="46" t="s">
        <v>648</v>
      </c>
    </row>
    <row r="26" spans="1:76" x14ac:dyDescent="0.25">
      <c r="B26" s="46"/>
    </row>
    <row r="27" spans="1:76" ht="15" customHeight="1" x14ac:dyDescent="0.25">
      <c r="B27" s="55" t="s">
        <v>647</v>
      </c>
    </row>
    <row r="28" spans="1:76" s="61" customFormat="1" ht="15" customHeight="1" x14ac:dyDescent="0.25">
      <c r="A28" s="59"/>
      <c r="B28" s="60" t="s">
        <v>323</v>
      </c>
      <c r="D28" s="62">
        <f t="shared" ref="D28:J28" si="0">AVERAGE(D2:D24)</f>
        <v>177591.63782608695</v>
      </c>
      <c r="E28" s="63">
        <f t="shared" si="0"/>
        <v>21.25</v>
      </c>
      <c r="F28" s="62">
        <f t="shared" si="0"/>
        <v>183605.75</v>
      </c>
      <c r="G28" s="62">
        <f t="shared" si="0"/>
        <v>178349.11608695652</v>
      </c>
      <c r="H28" s="63">
        <f t="shared" si="0"/>
        <v>21.25</v>
      </c>
      <c r="I28" s="62">
        <f t="shared" si="0"/>
        <v>185716.55</v>
      </c>
      <c r="J28" s="63">
        <f t="shared" si="0"/>
        <v>1.5238095238095237</v>
      </c>
      <c r="L28" s="62">
        <f>AVERAGE(L2:L24)</f>
        <v>28078.409130434778</v>
      </c>
      <c r="M28" s="63">
        <f>AVERAGE(M2:M24)</f>
        <v>4</v>
      </c>
    </row>
    <row r="29" spans="1:76" s="66" customFormat="1" ht="15" customHeight="1" x14ac:dyDescent="0.25">
      <c r="A29" s="64"/>
      <c r="B29" s="65" t="s">
        <v>324</v>
      </c>
      <c r="D29" s="67">
        <f t="shared" ref="D29:J29" si="1">MEDIAN(D2:D24)</f>
        <v>171277</v>
      </c>
      <c r="E29" s="68">
        <f t="shared" si="1"/>
        <v>20</v>
      </c>
      <c r="F29" s="67">
        <f t="shared" si="1"/>
        <v>177929</v>
      </c>
      <c r="G29" s="67">
        <f t="shared" si="1"/>
        <v>173824</v>
      </c>
      <c r="H29" s="68">
        <f t="shared" si="1"/>
        <v>20</v>
      </c>
      <c r="I29" s="67">
        <f t="shared" si="1"/>
        <v>181879</v>
      </c>
      <c r="J29" s="65">
        <f t="shared" si="1"/>
        <v>2</v>
      </c>
      <c r="L29" s="67">
        <f>MEDIAN(L2:L24)</f>
        <v>24961</v>
      </c>
      <c r="M29" s="65">
        <f>MEDIAN(M2:M24)</f>
        <v>4</v>
      </c>
    </row>
    <row r="30" spans="1:76" s="71" customFormat="1" ht="15" customHeight="1" x14ac:dyDescent="0.25">
      <c r="A30" s="69"/>
      <c r="B30" s="70" t="s">
        <v>325</v>
      </c>
      <c r="D30" s="72">
        <f t="shared" ref="D30:J30" si="2">MIN(D2:D24)</f>
        <v>139272</v>
      </c>
      <c r="E30" s="73">
        <f t="shared" si="2"/>
        <v>5</v>
      </c>
      <c r="F30" s="72">
        <f t="shared" si="2"/>
        <v>153731</v>
      </c>
      <c r="G30" s="72">
        <f t="shared" si="2"/>
        <v>139272</v>
      </c>
      <c r="H30" s="73">
        <f t="shared" si="2"/>
        <v>5</v>
      </c>
      <c r="I30" s="72">
        <f t="shared" si="2"/>
        <v>157031</v>
      </c>
      <c r="J30" s="70">
        <f t="shared" si="2"/>
        <v>0</v>
      </c>
      <c r="L30" s="72">
        <f>MIN(L2:L24)</f>
        <v>14748</v>
      </c>
      <c r="M30" s="70">
        <f>MIN(M2:M24)</f>
        <v>4</v>
      </c>
    </row>
    <row r="31" spans="1:76" s="76" customFormat="1" ht="15" customHeight="1" x14ac:dyDescent="0.25">
      <c r="A31" s="74"/>
      <c r="B31" s="75" t="s">
        <v>326</v>
      </c>
      <c r="D31" s="77">
        <f t="shared" ref="D31:J31" si="3">MAX(D2:D24)</f>
        <v>230124</v>
      </c>
      <c r="E31" s="78">
        <f t="shared" si="3"/>
        <v>40</v>
      </c>
      <c r="F31" s="77">
        <f t="shared" si="3"/>
        <v>230124</v>
      </c>
      <c r="G31" s="77">
        <f t="shared" si="3"/>
        <v>230124</v>
      </c>
      <c r="H31" s="78">
        <f t="shared" si="3"/>
        <v>40</v>
      </c>
      <c r="I31" s="77">
        <f t="shared" si="3"/>
        <v>230124</v>
      </c>
      <c r="J31" s="75">
        <f t="shared" si="3"/>
        <v>3</v>
      </c>
      <c r="L31" s="77">
        <f>MAX(L2:L24)</f>
        <v>56040</v>
      </c>
      <c r="M31" s="75">
        <f>MAX(M2:M24)</f>
        <v>4</v>
      </c>
    </row>
    <row r="32" spans="1:76" s="81" customFormat="1" ht="15" customHeight="1" x14ac:dyDescent="0.25">
      <c r="A32" s="79"/>
      <c r="B32" s="80" t="s">
        <v>253</v>
      </c>
      <c r="D32" s="80">
        <f t="shared" ref="D32:J32" si="4">COUNT(D2:D24)</f>
        <v>23</v>
      </c>
      <c r="E32" s="80">
        <f t="shared" si="4"/>
        <v>12</v>
      </c>
      <c r="F32" s="80">
        <f t="shared" si="4"/>
        <v>20</v>
      </c>
      <c r="G32" s="80">
        <f t="shared" si="4"/>
        <v>23</v>
      </c>
      <c r="H32" s="80">
        <f t="shared" si="4"/>
        <v>12</v>
      </c>
      <c r="I32" s="80">
        <f t="shared" si="4"/>
        <v>20</v>
      </c>
      <c r="J32" s="80">
        <f t="shared" si="4"/>
        <v>21</v>
      </c>
      <c r="L32" s="80">
        <f>COUNT(L2:L24)</f>
        <v>23</v>
      </c>
      <c r="M32" s="80">
        <f>COUNT(M2:M24)</f>
        <v>1</v>
      </c>
    </row>
    <row r="34" spans="1:13" ht="15" customHeight="1" x14ac:dyDescent="0.25">
      <c r="B34" s="55" t="s">
        <v>597</v>
      </c>
    </row>
    <row r="35" spans="1:13" s="61" customFormat="1" ht="15" customHeight="1" x14ac:dyDescent="0.25">
      <c r="A35" s="59"/>
      <c r="B35" s="60" t="s">
        <v>323</v>
      </c>
      <c r="D35" s="62">
        <v>168468.4840909091</v>
      </c>
      <c r="E35" s="63">
        <v>21.153846153846153</v>
      </c>
      <c r="F35" s="62">
        <v>175370.6</v>
      </c>
      <c r="G35" s="62">
        <v>170170.17695652175</v>
      </c>
      <c r="H35" s="63">
        <v>21.153846153846153</v>
      </c>
      <c r="I35" s="62">
        <v>177289.8</v>
      </c>
      <c r="J35" s="63">
        <v>1.5238095238095237</v>
      </c>
      <c r="L35" s="62">
        <v>26579.433913043478</v>
      </c>
      <c r="M35" s="63">
        <v>4</v>
      </c>
    </row>
    <row r="36" spans="1:13" s="66" customFormat="1" ht="15" customHeight="1" x14ac:dyDescent="0.25">
      <c r="A36" s="64"/>
      <c r="B36" s="65" t="s">
        <v>324</v>
      </c>
      <c r="D36" s="67">
        <v>163069</v>
      </c>
      <c r="E36" s="68">
        <v>20</v>
      </c>
      <c r="F36" s="67">
        <v>169029</v>
      </c>
      <c r="G36" s="67">
        <v>165175</v>
      </c>
      <c r="H36" s="68">
        <v>20</v>
      </c>
      <c r="I36" s="67">
        <v>172689</v>
      </c>
      <c r="J36" s="65">
        <v>2</v>
      </c>
      <c r="L36" s="67">
        <v>23751.72</v>
      </c>
      <c r="M36" s="65">
        <v>4</v>
      </c>
    </row>
    <row r="37" spans="1:13" s="71" customFormat="1" ht="15" customHeight="1" x14ac:dyDescent="0.25">
      <c r="A37" s="69"/>
      <c r="B37" s="70" t="s">
        <v>325</v>
      </c>
      <c r="D37" s="72">
        <v>132552</v>
      </c>
      <c r="E37" s="73">
        <v>5</v>
      </c>
      <c r="F37" s="72">
        <v>146312</v>
      </c>
      <c r="G37" s="72">
        <v>132552</v>
      </c>
      <c r="H37" s="73">
        <v>5</v>
      </c>
      <c r="I37" s="72">
        <v>148006</v>
      </c>
      <c r="J37" s="70">
        <v>0</v>
      </c>
      <c r="L37" s="72">
        <v>13886.4</v>
      </c>
      <c r="M37" s="70">
        <v>4</v>
      </c>
    </row>
    <row r="38" spans="1:13" s="76" customFormat="1" ht="15" customHeight="1" x14ac:dyDescent="0.25">
      <c r="A38" s="74"/>
      <c r="B38" s="75" t="s">
        <v>326</v>
      </c>
      <c r="D38" s="77">
        <v>228172</v>
      </c>
      <c r="E38" s="78">
        <v>40</v>
      </c>
      <c r="F38" s="77">
        <v>228712</v>
      </c>
      <c r="G38" s="77">
        <v>228712</v>
      </c>
      <c r="H38" s="78">
        <v>40</v>
      </c>
      <c r="I38" s="77">
        <v>228712</v>
      </c>
      <c r="J38" s="75">
        <v>3</v>
      </c>
      <c r="L38" s="77">
        <v>56040</v>
      </c>
      <c r="M38" s="75">
        <v>4</v>
      </c>
    </row>
    <row r="39" spans="1:13" s="82" customFormat="1" ht="15" customHeight="1" x14ac:dyDescent="0.25">
      <c r="A39" s="79"/>
      <c r="B39" s="80" t="s">
        <v>253</v>
      </c>
      <c r="C39" s="81"/>
      <c r="D39" s="80">
        <v>22</v>
      </c>
      <c r="E39" s="80">
        <v>13</v>
      </c>
      <c r="F39" s="80">
        <v>20</v>
      </c>
      <c r="G39" s="80">
        <v>23</v>
      </c>
      <c r="H39" s="80">
        <v>13</v>
      </c>
      <c r="I39" s="80">
        <v>20</v>
      </c>
      <c r="J39" s="80">
        <v>21</v>
      </c>
      <c r="K39" s="81"/>
      <c r="L39" s="80">
        <v>23</v>
      </c>
      <c r="M39" s="80">
        <v>1</v>
      </c>
    </row>
  </sheetData>
  <sheetProtection formatColumns="0" formatRows="0" sort="0" autoFilter="0"/>
  <autoFilter ref="A1:BV24" xr:uid="{00000000-0009-0000-0000-000013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Dean of Student Services</oddHeader>
    <oddFooter>&amp;L&amp;8Copyright ACCCA 2014&amp;R&amp;8Multiple - Dean of Student Services -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filterMode="1"/>
  <dimension ref="A1:BX39"/>
  <sheetViews>
    <sheetView zoomScaleNormal="100"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6" s="25" customFormat="1" ht="60" x14ac:dyDescent="0.25">
      <c r="A1" s="30" t="s">
        <v>189</v>
      </c>
      <c r="B1" s="25" t="s">
        <v>258</v>
      </c>
      <c r="C1" s="26" t="s">
        <v>210</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6" s="56" customFormat="1" ht="30" x14ac:dyDescent="0.25">
      <c r="A2" s="32">
        <v>2021</v>
      </c>
      <c r="B2" s="38" t="s">
        <v>173</v>
      </c>
      <c r="C2" s="38" t="s">
        <v>514</v>
      </c>
      <c r="D2" s="41">
        <v>217125</v>
      </c>
      <c r="E2" s="40"/>
      <c r="F2" s="41">
        <v>217125</v>
      </c>
      <c r="G2" s="41">
        <v>217125</v>
      </c>
      <c r="H2" s="40"/>
      <c r="I2" s="41">
        <v>217125</v>
      </c>
      <c r="J2" s="40">
        <v>2</v>
      </c>
      <c r="K2" s="40" t="s">
        <v>53</v>
      </c>
      <c r="L2" s="41">
        <v>31054.27</v>
      </c>
      <c r="M2" s="40" t="s">
        <v>48</v>
      </c>
      <c r="N2" s="40" t="s">
        <v>47</v>
      </c>
      <c r="O2" s="40" t="s">
        <v>47</v>
      </c>
      <c r="P2" s="40" t="s">
        <v>47</v>
      </c>
      <c r="Q2" s="40" t="s">
        <v>47</v>
      </c>
      <c r="R2" s="1" t="s">
        <v>656</v>
      </c>
      <c r="S2" s="104" t="s">
        <v>53</v>
      </c>
      <c r="T2" s="104" t="s">
        <v>53</v>
      </c>
      <c r="U2" s="104" t="s">
        <v>47</v>
      </c>
      <c r="V2" s="104" t="s">
        <v>53</v>
      </c>
      <c r="W2" s="104" t="s">
        <v>53</v>
      </c>
      <c r="X2" s="104" t="s">
        <v>53</v>
      </c>
      <c r="Y2" s="104" t="s">
        <v>53</v>
      </c>
      <c r="Z2" s="104" t="s">
        <v>53</v>
      </c>
      <c r="AA2" s="104" t="s">
        <v>53</v>
      </c>
      <c r="AB2" s="104" t="s">
        <v>53</v>
      </c>
      <c r="AC2" s="104" t="s">
        <v>53</v>
      </c>
      <c r="AD2" s="104" t="s">
        <v>53</v>
      </c>
      <c r="AE2" s="104" t="s">
        <v>53</v>
      </c>
      <c r="AF2" s="104" t="s">
        <v>53</v>
      </c>
      <c r="AG2" s="104" t="s">
        <v>53</v>
      </c>
      <c r="AH2" s="104" t="s">
        <v>53</v>
      </c>
      <c r="AI2" s="104" t="s">
        <v>53</v>
      </c>
      <c r="AJ2" s="104" t="s">
        <v>53</v>
      </c>
      <c r="AK2" s="104" t="s">
        <v>53</v>
      </c>
      <c r="AL2" s="104" t="s">
        <v>53</v>
      </c>
      <c r="AM2" s="104" t="s">
        <v>53</v>
      </c>
      <c r="AN2" s="104" t="s">
        <v>53</v>
      </c>
      <c r="AO2" s="104" t="s">
        <v>53</v>
      </c>
      <c r="AP2" s="104" t="s">
        <v>53</v>
      </c>
      <c r="AQ2" s="104" t="s">
        <v>53</v>
      </c>
      <c r="AR2" s="104" t="s">
        <v>53</v>
      </c>
      <c r="AS2" s="104" t="s">
        <v>53</v>
      </c>
      <c r="AT2" s="104" t="s">
        <v>53</v>
      </c>
      <c r="AU2" s="104" t="s">
        <v>53</v>
      </c>
      <c r="AV2" s="104" t="s">
        <v>53</v>
      </c>
      <c r="AW2" s="104" t="s">
        <v>53</v>
      </c>
      <c r="AX2" s="104" t="s">
        <v>53</v>
      </c>
      <c r="AY2" s="104" t="s">
        <v>53</v>
      </c>
      <c r="AZ2" s="104" t="s">
        <v>53</v>
      </c>
      <c r="BA2" s="104" t="s">
        <v>53</v>
      </c>
      <c r="BB2" s="104" t="s">
        <v>53</v>
      </c>
      <c r="BC2" s="104" t="s">
        <v>53</v>
      </c>
      <c r="BD2" s="104" t="s">
        <v>53</v>
      </c>
      <c r="BE2" s="104" t="s">
        <v>53</v>
      </c>
      <c r="BF2" s="104" t="s">
        <v>53</v>
      </c>
      <c r="BG2" s="104" t="s">
        <v>53</v>
      </c>
      <c r="BH2" s="104" t="s">
        <v>53</v>
      </c>
      <c r="BI2" s="104" t="s">
        <v>53</v>
      </c>
      <c r="BJ2" s="104" t="s">
        <v>53</v>
      </c>
      <c r="BK2" s="104" t="s">
        <v>53</v>
      </c>
      <c r="BL2" s="104" t="s">
        <v>53</v>
      </c>
      <c r="BM2" s="104" t="s">
        <v>53</v>
      </c>
      <c r="BN2" s="104" t="s">
        <v>53</v>
      </c>
      <c r="BO2" s="104" t="s">
        <v>53</v>
      </c>
      <c r="BP2" s="104" t="s">
        <v>53</v>
      </c>
      <c r="BQ2" s="104" t="s">
        <v>53</v>
      </c>
      <c r="BR2" s="104" t="s">
        <v>53</v>
      </c>
      <c r="BS2" s="104" t="s">
        <v>53</v>
      </c>
      <c r="BT2" s="104" t="s">
        <v>53</v>
      </c>
      <c r="BU2" s="104" t="s">
        <v>53</v>
      </c>
      <c r="BV2" s="97" t="s">
        <v>177</v>
      </c>
      <c r="BW2" s="55"/>
      <c r="BX2" s="31"/>
    </row>
    <row r="3" spans="1:76" s="56" customFormat="1" ht="30" x14ac:dyDescent="0.25">
      <c r="A3" s="9">
        <v>2021</v>
      </c>
      <c r="B3" s="10" t="s">
        <v>182</v>
      </c>
      <c r="C3" s="10" t="s">
        <v>657</v>
      </c>
      <c r="D3" s="11">
        <v>207202</v>
      </c>
      <c r="E3" s="10">
        <v>25</v>
      </c>
      <c r="F3" s="11">
        <v>210702</v>
      </c>
      <c r="G3" s="11">
        <v>207202</v>
      </c>
      <c r="H3" s="10">
        <v>25</v>
      </c>
      <c r="I3" s="11">
        <v>213702</v>
      </c>
      <c r="J3" s="10">
        <v>2</v>
      </c>
      <c r="K3" s="10" t="s">
        <v>53</v>
      </c>
      <c r="L3" s="11">
        <v>17980</v>
      </c>
      <c r="M3" s="10" t="s">
        <v>48</v>
      </c>
      <c r="N3" s="10" t="s">
        <v>47</v>
      </c>
      <c r="O3" s="10" t="s">
        <v>47</v>
      </c>
      <c r="P3" s="10" t="s">
        <v>47</v>
      </c>
      <c r="Q3" s="10" t="s">
        <v>47</v>
      </c>
      <c r="R3" s="12"/>
      <c r="S3" s="10" t="s">
        <v>53</v>
      </c>
      <c r="T3" s="10" t="s">
        <v>53</v>
      </c>
      <c r="U3" s="10" t="s">
        <v>53</v>
      </c>
      <c r="V3" s="10" t="s">
        <v>47</v>
      </c>
      <c r="W3" s="10" t="s">
        <v>47</v>
      </c>
      <c r="X3" s="10" t="s">
        <v>53</v>
      </c>
      <c r="Y3" s="10" t="s">
        <v>53</v>
      </c>
      <c r="Z3" s="10" t="s">
        <v>53</v>
      </c>
      <c r="AA3" s="10" t="s">
        <v>53</v>
      </c>
      <c r="AB3" s="10" t="s">
        <v>53</v>
      </c>
      <c r="AC3" s="10" t="s">
        <v>519</v>
      </c>
      <c r="AD3" s="10" t="s">
        <v>53</v>
      </c>
      <c r="AE3" s="10" t="s">
        <v>53</v>
      </c>
      <c r="AF3" s="10" t="s">
        <v>53</v>
      </c>
      <c r="AG3" s="10" t="s">
        <v>53</v>
      </c>
      <c r="AH3" s="10" t="s">
        <v>53</v>
      </c>
      <c r="AI3" s="10" t="s">
        <v>53</v>
      </c>
      <c r="AJ3" s="10" t="s">
        <v>53</v>
      </c>
      <c r="AK3" s="10" t="s">
        <v>53</v>
      </c>
      <c r="AL3" s="10" t="s">
        <v>53</v>
      </c>
      <c r="AM3" s="10" t="s">
        <v>53</v>
      </c>
      <c r="AN3" s="10" t="s">
        <v>53</v>
      </c>
      <c r="AO3" s="10" t="s">
        <v>53</v>
      </c>
      <c r="AP3" s="10" t="s">
        <v>47</v>
      </c>
      <c r="AQ3" s="10" t="s">
        <v>47</v>
      </c>
      <c r="AR3" s="10" t="s">
        <v>47</v>
      </c>
      <c r="AS3" s="10" t="s">
        <v>47</v>
      </c>
      <c r="AT3" s="10" t="s">
        <v>47</v>
      </c>
      <c r="AU3" s="10" t="s">
        <v>47</v>
      </c>
      <c r="AV3" s="10" t="s">
        <v>47</v>
      </c>
      <c r="AW3" s="10" t="s">
        <v>47</v>
      </c>
      <c r="AX3" s="10" t="s">
        <v>47</v>
      </c>
      <c r="AY3" s="10" t="s">
        <v>47</v>
      </c>
      <c r="AZ3" s="10" t="s">
        <v>47</v>
      </c>
      <c r="BA3" s="10" t="s">
        <v>53</v>
      </c>
      <c r="BB3" s="10" t="s">
        <v>53</v>
      </c>
      <c r="BC3" s="10" t="s">
        <v>53</v>
      </c>
      <c r="BD3" s="10" t="s">
        <v>53</v>
      </c>
      <c r="BE3" s="10" t="s">
        <v>53</v>
      </c>
      <c r="BF3" s="10" t="s">
        <v>53</v>
      </c>
      <c r="BG3" s="10" t="s">
        <v>53</v>
      </c>
      <c r="BH3" s="10" t="s">
        <v>53</v>
      </c>
      <c r="BI3" s="10" t="s">
        <v>53</v>
      </c>
      <c r="BJ3" s="10" t="s">
        <v>53</v>
      </c>
      <c r="BK3" s="10" t="s">
        <v>53</v>
      </c>
      <c r="BL3" s="10" t="s">
        <v>53</v>
      </c>
      <c r="BM3" s="10" t="s">
        <v>53</v>
      </c>
      <c r="BN3" s="10" t="s">
        <v>53</v>
      </c>
      <c r="BO3" s="10" t="s">
        <v>53</v>
      </c>
      <c r="BP3" s="10" t="s">
        <v>53</v>
      </c>
      <c r="BQ3" s="10" t="s">
        <v>53</v>
      </c>
      <c r="BR3" s="10" t="s">
        <v>53</v>
      </c>
      <c r="BS3" s="10" t="s">
        <v>53</v>
      </c>
      <c r="BT3" s="10" t="s">
        <v>53</v>
      </c>
      <c r="BU3" s="10" t="s">
        <v>53</v>
      </c>
      <c r="BV3" s="10"/>
    </row>
    <row r="4" spans="1:76" s="55" customFormat="1" x14ac:dyDescent="0.25">
      <c r="A4" s="98">
        <v>2021</v>
      </c>
      <c r="B4" s="95" t="s">
        <v>94</v>
      </c>
      <c r="C4" s="95" t="s">
        <v>522</v>
      </c>
      <c r="D4" s="94">
        <v>157464</v>
      </c>
      <c r="E4" s="95">
        <v>20</v>
      </c>
      <c r="F4" s="94">
        <v>182628</v>
      </c>
      <c r="G4" s="94">
        <f>D4+1212</f>
        <v>158676</v>
      </c>
      <c r="H4" s="95">
        <v>20</v>
      </c>
      <c r="I4" s="94">
        <f>F4+1212</f>
        <v>183840</v>
      </c>
      <c r="J4" s="95">
        <v>0</v>
      </c>
      <c r="K4" s="95" t="s">
        <v>47</v>
      </c>
      <c r="L4" s="94">
        <v>42753.84</v>
      </c>
      <c r="M4" s="95" t="s">
        <v>48</v>
      </c>
      <c r="N4" s="95" t="s">
        <v>47</v>
      </c>
      <c r="O4" s="95" t="s">
        <v>47</v>
      </c>
      <c r="P4" s="95" t="s">
        <v>47</v>
      </c>
      <c r="Q4" s="95" t="s">
        <v>47</v>
      </c>
      <c r="R4" s="103" t="s">
        <v>95</v>
      </c>
      <c r="S4" s="51" t="s">
        <v>53</v>
      </c>
      <c r="T4" s="51" t="s">
        <v>53</v>
      </c>
      <c r="U4" s="51" t="s">
        <v>53</v>
      </c>
      <c r="V4" s="51" t="s">
        <v>47</v>
      </c>
      <c r="W4" s="51" t="s">
        <v>53</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53</v>
      </c>
      <c r="AV4" s="51" t="s">
        <v>53</v>
      </c>
      <c r="AW4" s="51" t="s">
        <v>53</v>
      </c>
      <c r="AX4" s="51" t="s">
        <v>53</v>
      </c>
      <c r="AY4" s="51" t="s">
        <v>53</v>
      </c>
      <c r="AZ4" s="51" t="s">
        <v>53</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t="s">
        <v>146</v>
      </c>
      <c r="BW4" s="47"/>
    </row>
    <row r="5" spans="1:76" s="56" customFormat="1" ht="30" x14ac:dyDescent="0.25">
      <c r="A5" s="9">
        <v>2021</v>
      </c>
      <c r="B5" s="10" t="s">
        <v>662</v>
      </c>
      <c r="C5" s="43" t="s">
        <v>405</v>
      </c>
      <c r="D5" s="105">
        <v>172063.88</v>
      </c>
      <c r="E5" s="106"/>
      <c r="F5" s="105"/>
      <c r="G5" s="105">
        <v>172063.88</v>
      </c>
      <c r="H5" s="106"/>
      <c r="I5" s="105"/>
      <c r="J5" s="106">
        <v>1</v>
      </c>
      <c r="K5" s="106" t="s">
        <v>47</v>
      </c>
      <c r="L5" s="105">
        <v>38195</v>
      </c>
      <c r="M5" s="106" t="s">
        <v>48</v>
      </c>
      <c r="N5" s="106" t="s">
        <v>47</v>
      </c>
      <c r="O5" s="106" t="s">
        <v>47</v>
      </c>
      <c r="P5" s="106" t="s">
        <v>47</v>
      </c>
      <c r="Q5" s="106" t="s">
        <v>47</v>
      </c>
      <c r="R5" s="13" t="s">
        <v>80</v>
      </c>
      <c r="S5" s="51" t="s">
        <v>53</v>
      </c>
      <c r="T5" s="51" t="s">
        <v>53</v>
      </c>
      <c r="U5" s="51" t="s">
        <v>53</v>
      </c>
      <c r="V5" s="51" t="s">
        <v>47</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c r="BW5" s="55"/>
    </row>
    <row r="6" spans="1:76" s="56" customFormat="1" ht="75" x14ac:dyDescent="0.25">
      <c r="A6" s="9">
        <v>2021</v>
      </c>
      <c r="B6" s="10" t="s">
        <v>84</v>
      </c>
      <c r="C6" s="10" t="s">
        <v>663</v>
      </c>
      <c r="D6" s="11">
        <v>116596</v>
      </c>
      <c r="E6" s="10"/>
      <c r="F6" s="11">
        <v>116596</v>
      </c>
      <c r="G6" s="11">
        <v>116596</v>
      </c>
      <c r="H6" s="10"/>
      <c r="I6" s="11">
        <v>118596</v>
      </c>
      <c r="J6" s="10">
        <v>3</v>
      </c>
      <c r="K6" s="10" t="s">
        <v>53</v>
      </c>
      <c r="L6" s="11">
        <v>18425</v>
      </c>
      <c r="M6" s="10" t="s">
        <v>48</v>
      </c>
      <c r="N6" s="10" t="s">
        <v>47</v>
      </c>
      <c r="O6" s="10" t="s">
        <v>47</v>
      </c>
      <c r="P6" s="10" t="s">
        <v>47</v>
      </c>
      <c r="Q6" s="10" t="s">
        <v>47</v>
      </c>
      <c r="R6" s="12"/>
      <c r="S6" s="53" t="s">
        <v>47</v>
      </c>
      <c r="T6" s="53" t="s">
        <v>53</v>
      </c>
      <c r="U6" s="53" t="s">
        <v>53</v>
      </c>
      <c r="V6" s="53" t="s">
        <v>47</v>
      </c>
      <c r="W6" s="53" t="s">
        <v>53</v>
      </c>
      <c r="X6" s="53" t="s">
        <v>53</v>
      </c>
      <c r="Y6" s="53" t="s">
        <v>53</v>
      </c>
      <c r="Z6" s="53" t="s">
        <v>53</v>
      </c>
      <c r="AA6" s="53" t="s">
        <v>53</v>
      </c>
      <c r="AB6" s="53" t="s">
        <v>53</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4" t="s">
        <v>664</v>
      </c>
      <c r="BW6" s="55"/>
      <c r="BX6" s="55"/>
    </row>
    <row r="7" spans="1:76" s="56" customFormat="1" ht="30" x14ac:dyDescent="0.25">
      <c r="A7" s="9">
        <v>2021</v>
      </c>
      <c r="B7" s="10" t="s">
        <v>68</v>
      </c>
      <c r="C7" s="10" t="s">
        <v>603</v>
      </c>
      <c r="D7" s="11">
        <v>182157.95</v>
      </c>
      <c r="E7" s="10"/>
      <c r="F7" s="11"/>
      <c r="G7" s="11">
        <v>182157.95</v>
      </c>
      <c r="H7" s="10"/>
      <c r="I7" s="11"/>
      <c r="J7" s="10">
        <v>1</v>
      </c>
      <c r="K7" s="10" t="s">
        <v>47</v>
      </c>
      <c r="L7" s="11">
        <v>18929.28</v>
      </c>
      <c r="M7" s="10" t="s">
        <v>48</v>
      </c>
      <c r="N7" s="10" t="s">
        <v>47</v>
      </c>
      <c r="O7" s="10" t="s">
        <v>47</v>
      </c>
      <c r="P7" s="10" t="s">
        <v>47</v>
      </c>
      <c r="Q7" s="10" t="s">
        <v>47</v>
      </c>
      <c r="R7" s="12"/>
      <c r="S7" s="53" t="s">
        <v>53</v>
      </c>
      <c r="T7" s="53" t="s">
        <v>53</v>
      </c>
      <c r="U7" s="53" t="s">
        <v>53</v>
      </c>
      <c r="V7" s="53" t="s">
        <v>47</v>
      </c>
      <c r="W7" s="53" t="s">
        <v>53</v>
      </c>
      <c r="X7" s="53" t="s">
        <v>53</v>
      </c>
      <c r="Y7" s="53" t="s">
        <v>53</v>
      </c>
      <c r="Z7" s="53" t="s">
        <v>53</v>
      </c>
      <c r="AA7" s="53" t="s">
        <v>53</v>
      </c>
      <c r="AB7" s="53" t="s">
        <v>53</v>
      </c>
      <c r="AC7" s="53" t="s">
        <v>53</v>
      </c>
      <c r="AD7" s="53" t="s">
        <v>53</v>
      </c>
      <c r="AE7" s="53" t="s">
        <v>53</v>
      </c>
      <c r="AF7" s="53" t="s">
        <v>53</v>
      </c>
      <c r="AG7" s="53" t="s">
        <v>53</v>
      </c>
      <c r="AH7" s="53" t="s">
        <v>53</v>
      </c>
      <c r="AI7" s="53" t="s">
        <v>53</v>
      </c>
      <c r="AJ7" s="53" t="s">
        <v>53</v>
      </c>
      <c r="AK7" s="53" t="s">
        <v>53</v>
      </c>
      <c r="AL7" s="53" t="s">
        <v>53</v>
      </c>
      <c r="AM7" s="53" t="s">
        <v>53</v>
      </c>
      <c r="AN7" s="53" t="s">
        <v>53</v>
      </c>
      <c r="AO7" s="53" t="s">
        <v>53</v>
      </c>
      <c r="AP7" s="53" t="s">
        <v>53</v>
      </c>
      <c r="AQ7" s="53" t="s">
        <v>53</v>
      </c>
      <c r="AR7" s="53" t="s">
        <v>53</v>
      </c>
      <c r="AS7" s="53" t="s">
        <v>53</v>
      </c>
      <c r="AT7" s="53" t="s">
        <v>53</v>
      </c>
      <c r="AU7" s="53" t="s">
        <v>53</v>
      </c>
      <c r="AV7" s="53" t="s">
        <v>53</v>
      </c>
      <c r="AW7" s="53" t="s">
        <v>53</v>
      </c>
      <c r="AX7" s="53" t="s">
        <v>53</v>
      </c>
      <c r="AY7" s="53" t="s">
        <v>53</v>
      </c>
      <c r="AZ7" s="53" t="s">
        <v>53</v>
      </c>
      <c r="BA7" s="53" t="s">
        <v>53</v>
      </c>
      <c r="BB7" s="53" t="s">
        <v>53</v>
      </c>
      <c r="BC7" s="53" t="s">
        <v>53</v>
      </c>
      <c r="BD7" s="53" t="s">
        <v>53</v>
      </c>
      <c r="BE7" s="53" t="s">
        <v>53</v>
      </c>
      <c r="BF7" s="53" t="s">
        <v>53</v>
      </c>
      <c r="BG7" s="53" t="s">
        <v>53</v>
      </c>
      <c r="BH7" s="53" t="s">
        <v>53</v>
      </c>
      <c r="BI7" s="53" t="s">
        <v>53</v>
      </c>
      <c r="BJ7" s="53" t="s">
        <v>53</v>
      </c>
      <c r="BK7" s="53" t="s">
        <v>53</v>
      </c>
      <c r="BL7" s="53" t="s">
        <v>53</v>
      </c>
      <c r="BM7" s="53" t="s">
        <v>53</v>
      </c>
      <c r="BN7" s="53" t="s">
        <v>53</v>
      </c>
      <c r="BO7" s="53" t="s">
        <v>53</v>
      </c>
      <c r="BP7" s="53" t="s">
        <v>53</v>
      </c>
      <c r="BQ7" s="53" t="s">
        <v>53</v>
      </c>
      <c r="BR7" s="53" t="s">
        <v>53</v>
      </c>
      <c r="BS7" s="53" t="s">
        <v>53</v>
      </c>
      <c r="BT7" s="53" t="s">
        <v>53</v>
      </c>
      <c r="BU7" s="53" t="s">
        <v>53</v>
      </c>
      <c r="BV7" s="54"/>
      <c r="BW7" s="55"/>
      <c r="BX7" s="55"/>
    </row>
    <row r="8" spans="1:76" s="56" customFormat="1" x14ac:dyDescent="0.25">
      <c r="A8" s="9">
        <v>2021</v>
      </c>
      <c r="B8" s="10" t="s">
        <v>163</v>
      </c>
      <c r="C8" s="10" t="s">
        <v>345</v>
      </c>
      <c r="D8" s="11">
        <v>269225</v>
      </c>
      <c r="E8" s="10"/>
      <c r="F8" s="11">
        <v>269225</v>
      </c>
      <c r="G8" s="11">
        <v>269225</v>
      </c>
      <c r="H8" s="10"/>
      <c r="I8" s="11">
        <v>269225</v>
      </c>
      <c r="J8" s="10">
        <v>3</v>
      </c>
      <c r="K8" s="10" t="s">
        <v>53</v>
      </c>
      <c r="L8" s="11">
        <v>34697</v>
      </c>
      <c r="M8" s="10" t="s">
        <v>48</v>
      </c>
      <c r="N8" s="10" t="s">
        <v>47</v>
      </c>
      <c r="O8" s="10" t="s">
        <v>47</v>
      </c>
      <c r="P8" s="10" t="s">
        <v>47</v>
      </c>
      <c r="Q8" s="10" t="s">
        <v>47</v>
      </c>
      <c r="R8" s="43" t="s">
        <v>541</v>
      </c>
      <c r="S8" s="51" t="s">
        <v>53</v>
      </c>
      <c r="T8" s="51" t="s">
        <v>53</v>
      </c>
      <c r="U8" s="51" t="s">
        <v>53</v>
      </c>
      <c r="V8" s="51" t="s">
        <v>47</v>
      </c>
      <c r="W8" s="51" t="s">
        <v>53</v>
      </c>
      <c r="X8" s="51" t="s">
        <v>53</v>
      </c>
      <c r="Y8" s="51" t="s">
        <v>53</v>
      </c>
      <c r="Z8" s="51" t="s">
        <v>53</v>
      </c>
      <c r="AA8" s="51" t="s">
        <v>53</v>
      </c>
      <c r="AB8" s="51" t="s">
        <v>53</v>
      </c>
      <c r="AC8" s="51" t="s">
        <v>53</v>
      </c>
      <c r="AD8" s="51" t="s">
        <v>53</v>
      </c>
      <c r="AE8" s="51" t="s">
        <v>53</v>
      </c>
      <c r="AF8" s="51" t="s">
        <v>53</v>
      </c>
      <c r="AG8" s="51" t="s">
        <v>53</v>
      </c>
      <c r="AH8" s="51" t="s">
        <v>53</v>
      </c>
      <c r="AI8" s="51" t="s">
        <v>53</v>
      </c>
      <c r="AJ8" s="51" t="s">
        <v>53</v>
      </c>
      <c r="AK8" s="51" t="s">
        <v>53</v>
      </c>
      <c r="AL8" s="51" t="s">
        <v>53</v>
      </c>
      <c r="AM8" s="51" t="s">
        <v>53</v>
      </c>
      <c r="AN8" s="51" t="s">
        <v>53</v>
      </c>
      <c r="AO8" s="51" t="s">
        <v>53</v>
      </c>
      <c r="AP8" s="51" t="s">
        <v>53</v>
      </c>
      <c r="AQ8" s="51" t="s">
        <v>53</v>
      </c>
      <c r="AR8" s="51" t="s">
        <v>53</v>
      </c>
      <c r="AS8" s="51" t="s">
        <v>53</v>
      </c>
      <c r="AT8" s="51" t="s">
        <v>53</v>
      </c>
      <c r="AU8" s="51" t="s">
        <v>53</v>
      </c>
      <c r="AV8" s="51" t="s">
        <v>53</v>
      </c>
      <c r="AW8" s="51" t="s">
        <v>53</v>
      </c>
      <c r="AX8" s="51" t="s">
        <v>53</v>
      </c>
      <c r="AY8" s="51" t="s">
        <v>53</v>
      </c>
      <c r="AZ8" s="51" t="s">
        <v>53</v>
      </c>
      <c r="BA8" s="51" t="s">
        <v>53</v>
      </c>
      <c r="BB8" s="51" t="s">
        <v>53</v>
      </c>
      <c r="BC8" s="51" t="s">
        <v>53</v>
      </c>
      <c r="BD8" s="51" t="s">
        <v>53</v>
      </c>
      <c r="BE8" s="51" t="s">
        <v>53</v>
      </c>
      <c r="BF8" s="51" t="s">
        <v>53</v>
      </c>
      <c r="BG8" s="51" t="s">
        <v>53</v>
      </c>
      <c r="BH8" s="51" t="s">
        <v>53</v>
      </c>
      <c r="BI8" s="51" t="s">
        <v>53</v>
      </c>
      <c r="BJ8" s="51" t="s">
        <v>53</v>
      </c>
      <c r="BK8" s="51" t="s">
        <v>53</v>
      </c>
      <c r="BL8" s="51" t="s">
        <v>53</v>
      </c>
      <c r="BM8" s="51" t="s">
        <v>53</v>
      </c>
      <c r="BN8" s="51" t="s">
        <v>53</v>
      </c>
      <c r="BO8" s="51" t="s">
        <v>53</v>
      </c>
      <c r="BP8" s="51" t="s">
        <v>53</v>
      </c>
      <c r="BQ8" s="51" t="s">
        <v>53</v>
      </c>
      <c r="BR8" s="51" t="s">
        <v>53</v>
      </c>
      <c r="BS8" s="51" t="s">
        <v>53</v>
      </c>
      <c r="BT8" s="51" t="s">
        <v>53</v>
      </c>
      <c r="BU8" s="51" t="s">
        <v>53</v>
      </c>
      <c r="BV8" s="52" t="s">
        <v>421</v>
      </c>
    </row>
    <row r="9" spans="1:76" s="56" customFormat="1" ht="30" x14ac:dyDescent="0.25">
      <c r="A9" s="9">
        <v>2021</v>
      </c>
      <c r="B9" s="10" t="s">
        <v>684</v>
      </c>
      <c r="C9" s="10" t="s">
        <v>678</v>
      </c>
      <c r="D9" s="11">
        <v>163978</v>
      </c>
      <c r="E9" s="10">
        <v>20</v>
      </c>
      <c r="F9" s="11">
        <v>180906</v>
      </c>
      <c r="G9" s="11">
        <v>167501</v>
      </c>
      <c r="H9" s="10">
        <v>20</v>
      </c>
      <c r="I9" s="11">
        <v>184429</v>
      </c>
      <c r="J9" s="10">
        <v>0</v>
      </c>
      <c r="K9" s="10" t="s">
        <v>53</v>
      </c>
      <c r="L9" s="11">
        <v>16976</v>
      </c>
      <c r="M9" s="10" t="s">
        <v>48</v>
      </c>
      <c r="N9" s="10" t="s">
        <v>47</v>
      </c>
      <c r="O9" s="10" t="s">
        <v>47</v>
      </c>
      <c r="P9" s="10" t="s">
        <v>47</v>
      </c>
      <c r="Q9" s="10" t="s">
        <v>47</v>
      </c>
      <c r="R9" s="12"/>
      <c r="S9" s="53" t="s">
        <v>53</v>
      </c>
      <c r="T9" s="53" t="s">
        <v>53</v>
      </c>
      <c r="U9" s="53" t="s">
        <v>47</v>
      </c>
      <c r="V9" s="53" t="s">
        <v>53</v>
      </c>
      <c r="W9" s="53" t="s">
        <v>53</v>
      </c>
      <c r="X9" s="53" t="s">
        <v>53</v>
      </c>
      <c r="Y9" s="53" t="s">
        <v>53</v>
      </c>
      <c r="Z9" s="53" t="s">
        <v>53</v>
      </c>
      <c r="AA9" s="53" t="s">
        <v>53</v>
      </c>
      <c r="AB9" s="53" t="s">
        <v>53</v>
      </c>
      <c r="AC9" s="53" t="s">
        <v>53</v>
      </c>
      <c r="AD9" s="53" t="s">
        <v>53</v>
      </c>
      <c r="AE9" s="53" t="s">
        <v>53</v>
      </c>
      <c r="AF9" s="53" t="s">
        <v>53</v>
      </c>
      <c r="AG9" s="53" t="s">
        <v>53</v>
      </c>
      <c r="AH9" s="53" t="s">
        <v>53</v>
      </c>
      <c r="AI9" s="53" t="s">
        <v>53</v>
      </c>
      <c r="AJ9" s="53" t="s">
        <v>53</v>
      </c>
      <c r="AK9" s="53" t="s">
        <v>53</v>
      </c>
      <c r="AL9" s="53" t="s">
        <v>53</v>
      </c>
      <c r="AM9" s="53" t="s">
        <v>53</v>
      </c>
      <c r="AN9" s="53" t="s">
        <v>53</v>
      </c>
      <c r="AO9" s="53" t="s">
        <v>53</v>
      </c>
      <c r="AP9" s="53" t="s">
        <v>53</v>
      </c>
      <c r="AQ9" s="53" t="s">
        <v>53</v>
      </c>
      <c r="AR9" s="53" t="s">
        <v>53</v>
      </c>
      <c r="AS9" s="53" t="s">
        <v>53</v>
      </c>
      <c r="AT9" s="53" t="s">
        <v>53</v>
      </c>
      <c r="AU9" s="53" t="s">
        <v>53</v>
      </c>
      <c r="AV9" s="53" t="s">
        <v>53</v>
      </c>
      <c r="AW9" s="53" t="s">
        <v>53</v>
      </c>
      <c r="AX9" s="53" t="s">
        <v>53</v>
      </c>
      <c r="AY9" s="53" t="s">
        <v>53</v>
      </c>
      <c r="AZ9" s="53" t="s">
        <v>53</v>
      </c>
      <c r="BA9" s="53" t="s">
        <v>53</v>
      </c>
      <c r="BB9" s="53" t="s">
        <v>53</v>
      </c>
      <c r="BC9" s="53" t="s">
        <v>53</v>
      </c>
      <c r="BD9" s="53" t="s">
        <v>53</v>
      </c>
      <c r="BE9" s="53" t="s">
        <v>53</v>
      </c>
      <c r="BF9" s="53" t="s">
        <v>53</v>
      </c>
      <c r="BG9" s="53" t="s">
        <v>53</v>
      </c>
      <c r="BH9" s="53" t="s">
        <v>53</v>
      </c>
      <c r="BI9" s="53" t="s">
        <v>53</v>
      </c>
      <c r="BJ9" s="53" t="s">
        <v>53</v>
      </c>
      <c r="BK9" s="53" t="s">
        <v>53</v>
      </c>
      <c r="BL9" s="53" t="s">
        <v>53</v>
      </c>
      <c r="BM9" s="53" t="s">
        <v>53</v>
      </c>
      <c r="BN9" s="53" t="s">
        <v>53</v>
      </c>
      <c r="BO9" s="53" t="s">
        <v>53</v>
      </c>
      <c r="BP9" s="53" t="s">
        <v>53</v>
      </c>
      <c r="BQ9" s="53" t="s">
        <v>53</v>
      </c>
      <c r="BR9" s="53" t="s">
        <v>53</v>
      </c>
      <c r="BS9" s="53" t="s">
        <v>53</v>
      </c>
      <c r="BT9" s="53" t="s">
        <v>53</v>
      </c>
      <c r="BU9" s="53" t="s">
        <v>53</v>
      </c>
      <c r="BV9" s="54" t="s">
        <v>679</v>
      </c>
      <c r="BW9" s="55"/>
      <c r="BX9" s="55"/>
    </row>
    <row r="10" spans="1:76" s="56" customFormat="1" ht="30" x14ac:dyDescent="0.25">
      <c r="A10" s="9">
        <v>2021</v>
      </c>
      <c r="B10" s="10" t="s">
        <v>124</v>
      </c>
      <c r="C10" s="10" t="s">
        <v>685</v>
      </c>
      <c r="D10" s="11">
        <v>141705</v>
      </c>
      <c r="E10" s="10"/>
      <c r="F10" s="11">
        <v>141705</v>
      </c>
      <c r="G10" s="11">
        <v>141705</v>
      </c>
      <c r="H10" s="10"/>
      <c r="I10" s="11">
        <v>145205</v>
      </c>
      <c r="J10" s="10">
        <v>1</v>
      </c>
      <c r="K10" s="10" t="s">
        <v>53</v>
      </c>
      <c r="L10" s="11">
        <v>15547</v>
      </c>
      <c r="M10" s="10" t="s">
        <v>48</v>
      </c>
      <c r="N10" s="10" t="s">
        <v>47</v>
      </c>
      <c r="O10" s="10" t="s">
        <v>47</v>
      </c>
      <c r="P10" s="10" t="s">
        <v>47</v>
      </c>
      <c r="Q10" s="10" t="s">
        <v>47</v>
      </c>
      <c r="R10" s="12" t="s">
        <v>95</v>
      </c>
      <c r="S10" s="53" t="s">
        <v>53</v>
      </c>
      <c r="T10" s="53" t="s">
        <v>53</v>
      </c>
      <c r="U10" s="53" t="s">
        <v>47</v>
      </c>
      <c r="V10" s="53" t="s">
        <v>53</v>
      </c>
      <c r="W10" s="53" t="s">
        <v>53</v>
      </c>
      <c r="X10" s="53" t="s">
        <v>53</v>
      </c>
      <c r="Y10" s="53" t="s">
        <v>53</v>
      </c>
      <c r="Z10" s="53" t="s">
        <v>53</v>
      </c>
      <c r="AA10" s="53" t="s">
        <v>53</v>
      </c>
      <c r="AB10" s="53" t="s">
        <v>53</v>
      </c>
      <c r="AC10" s="53" t="s">
        <v>53</v>
      </c>
      <c r="AD10" s="53" t="s">
        <v>53</v>
      </c>
      <c r="AE10" s="53" t="s">
        <v>53</v>
      </c>
      <c r="AF10" s="53" t="s">
        <v>53</v>
      </c>
      <c r="AG10" s="53" t="s">
        <v>53</v>
      </c>
      <c r="AH10" s="53" t="s">
        <v>53</v>
      </c>
      <c r="AI10" s="53" t="s">
        <v>53</v>
      </c>
      <c r="AJ10" s="53" t="s">
        <v>53</v>
      </c>
      <c r="AK10" s="53" t="s">
        <v>53</v>
      </c>
      <c r="AL10" s="53" t="s">
        <v>53</v>
      </c>
      <c r="AM10" s="53" t="s">
        <v>53</v>
      </c>
      <c r="AN10" s="53" t="s">
        <v>53</v>
      </c>
      <c r="AO10" s="53" t="s">
        <v>53</v>
      </c>
      <c r="AP10" s="53" t="s">
        <v>53</v>
      </c>
      <c r="AQ10" s="53" t="s">
        <v>53</v>
      </c>
      <c r="AR10" s="53" t="s">
        <v>53</v>
      </c>
      <c r="AS10" s="53" t="s">
        <v>53</v>
      </c>
      <c r="AT10" s="53" t="s">
        <v>53</v>
      </c>
      <c r="AU10" s="53" t="s">
        <v>53</v>
      </c>
      <c r="AV10" s="53" t="s">
        <v>53</v>
      </c>
      <c r="AW10" s="53" t="s">
        <v>53</v>
      </c>
      <c r="AX10" s="53" t="s">
        <v>53</v>
      </c>
      <c r="AY10" s="53" t="s">
        <v>53</v>
      </c>
      <c r="AZ10" s="53" t="s">
        <v>53</v>
      </c>
      <c r="BA10" s="53" t="s">
        <v>53</v>
      </c>
      <c r="BB10" s="53" t="s">
        <v>53</v>
      </c>
      <c r="BC10" s="53" t="s">
        <v>53</v>
      </c>
      <c r="BD10" s="53" t="s">
        <v>53</v>
      </c>
      <c r="BE10" s="53" t="s">
        <v>53</v>
      </c>
      <c r="BF10" s="53" t="s">
        <v>53</v>
      </c>
      <c r="BG10" s="53" t="s">
        <v>53</v>
      </c>
      <c r="BH10" s="53" t="s">
        <v>53</v>
      </c>
      <c r="BI10" s="53" t="s">
        <v>53</v>
      </c>
      <c r="BJ10" s="53" t="s">
        <v>53</v>
      </c>
      <c r="BK10" s="53" t="s">
        <v>53</v>
      </c>
      <c r="BL10" s="53" t="s">
        <v>53</v>
      </c>
      <c r="BM10" s="53" t="s">
        <v>53</v>
      </c>
      <c r="BN10" s="53" t="s">
        <v>53</v>
      </c>
      <c r="BO10" s="53" t="s">
        <v>53</v>
      </c>
      <c r="BP10" s="53" t="s">
        <v>53</v>
      </c>
      <c r="BQ10" s="53" t="s">
        <v>53</v>
      </c>
      <c r="BR10" s="53" t="s">
        <v>53</v>
      </c>
      <c r="BS10" s="53" t="s">
        <v>53</v>
      </c>
      <c r="BT10" s="53" t="s">
        <v>53</v>
      </c>
      <c r="BU10" s="53" t="s">
        <v>53</v>
      </c>
      <c r="BV10" s="53"/>
      <c r="BW10" s="55"/>
    </row>
    <row r="11" spans="1:76" s="56" customFormat="1" x14ac:dyDescent="0.25">
      <c r="A11" s="9">
        <v>2021</v>
      </c>
      <c r="B11" s="10" t="s">
        <v>424</v>
      </c>
      <c r="C11" s="43" t="s">
        <v>561</v>
      </c>
      <c r="D11" s="11"/>
      <c r="E11" s="10"/>
      <c r="F11" s="11"/>
      <c r="G11" s="11"/>
      <c r="H11" s="10"/>
      <c r="I11" s="11"/>
      <c r="J11" s="10"/>
      <c r="K11" s="10"/>
      <c r="L11" s="11"/>
      <c r="M11" s="10"/>
      <c r="N11" s="10"/>
      <c r="O11" s="10"/>
      <c r="P11" s="10"/>
      <c r="Q11" s="10"/>
      <c r="R11" s="12"/>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4"/>
      <c r="BW11" s="55"/>
    </row>
    <row r="12" spans="1:76" s="56" customFormat="1" ht="90" x14ac:dyDescent="0.25">
      <c r="A12" s="9">
        <v>2021</v>
      </c>
      <c r="B12" s="10" t="s">
        <v>148</v>
      </c>
      <c r="C12" s="10" t="s">
        <v>440</v>
      </c>
      <c r="D12" s="11">
        <v>207721</v>
      </c>
      <c r="E12" s="10"/>
      <c r="F12" s="11"/>
      <c r="G12" s="11">
        <v>207721</v>
      </c>
      <c r="H12" s="10"/>
      <c r="I12" s="11"/>
      <c r="J12" s="10">
        <v>2</v>
      </c>
      <c r="K12" s="10" t="s">
        <v>47</v>
      </c>
      <c r="L12" s="11">
        <v>41555.879999999997</v>
      </c>
      <c r="M12" s="10" t="s">
        <v>48</v>
      </c>
      <c r="N12" s="10" t="s">
        <v>47</v>
      </c>
      <c r="O12" s="10" t="s">
        <v>47</v>
      </c>
      <c r="P12" s="10" t="s">
        <v>47</v>
      </c>
      <c r="Q12" s="10" t="s">
        <v>47</v>
      </c>
      <c r="S12" s="53" t="s">
        <v>53</v>
      </c>
      <c r="T12" s="53" t="s">
        <v>53</v>
      </c>
      <c r="U12" s="53" t="s">
        <v>47</v>
      </c>
      <c r="V12" s="53" t="s">
        <v>53</v>
      </c>
      <c r="W12" s="53" t="s">
        <v>57</v>
      </c>
      <c r="X12" s="53" t="s">
        <v>57</v>
      </c>
      <c r="Y12" s="53" t="s">
        <v>57</v>
      </c>
      <c r="Z12" s="53" t="s">
        <v>57</v>
      </c>
      <c r="AA12" s="53" t="s">
        <v>57</v>
      </c>
      <c r="AB12" s="53" t="s">
        <v>57</v>
      </c>
      <c r="AC12" s="53" t="s">
        <v>57</v>
      </c>
      <c r="AD12" s="53" t="s">
        <v>57</v>
      </c>
      <c r="AE12" s="53" t="s">
        <v>57</v>
      </c>
      <c r="AF12" s="53" t="s">
        <v>57</v>
      </c>
      <c r="AG12" s="53" t="s">
        <v>57</v>
      </c>
      <c r="AH12" s="53" t="s">
        <v>57</v>
      </c>
      <c r="AI12" s="53" t="s">
        <v>57</v>
      </c>
      <c r="AJ12" s="53" t="s">
        <v>57</v>
      </c>
      <c r="AK12" s="53" t="s">
        <v>57</v>
      </c>
      <c r="AL12" s="53" t="s">
        <v>57</v>
      </c>
      <c r="AM12" s="53" t="s">
        <v>57</v>
      </c>
      <c r="AN12" s="53" t="s">
        <v>57</v>
      </c>
      <c r="AO12" s="53" t="s">
        <v>57</v>
      </c>
      <c r="AP12" s="53" t="s">
        <v>57</v>
      </c>
      <c r="AQ12" s="53" t="s">
        <v>57</v>
      </c>
      <c r="AR12" s="53" t="s">
        <v>57</v>
      </c>
      <c r="AS12" s="53" t="s">
        <v>57</v>
      </c>
      <c r="AT12" s="53" t="s">
        <v>57</v>
      </c>
      <c r="AU12" s="53" t="s">
        <v>57</v>
      </c>
      <c r="AV12" s="53" t="s">
        <v>57</v>
      </c>
      <c r="AW12" s="53" t="s">
        <v>57</v>
      </c>
      <c r="AX12" s="53" t="s">
        <v>57</v>
      </c>
      <c r="AY12" s="53" t="s">
        <v>57</v>
      </c>
      <c r="AZ12" s="53" t="s">
        <v>57</v>
      </c>
      <c r="BA12" s="53" t="s">
        <v>57</v>
      </c>
      <c r="BB12" s="53" t="s">
        <v>57</v>
      </c>
      <c r="BC12" s="53" t="s">
        <v>57</v>
      </c>
      <c r="BD12" s="53" t="s">
        <v>57</v>
      </c>
      <c r="BE12" s="53" t="s">
        <v>57</v>
      </c>
      <c r="BF12" s="53" t="s">
        <v>57</v>
      </c>
      <c r="BG12" s="53" t="s">
        <v>57</v>
      </c>
      <c r="BH12" s="53" t="s">
        <v>57</v>
      </c>
      <c r="BI12" s="53" t="s">
        <v>57</v>
      </c>
      <c r="BJ12" s="53" t="s">
        <v>57</v>
      </c>
      <c r="BK12" s="53" t="s">
        <v>57</v>
      </c>
      <c r="BL12" s="53" t="s">
        <v>57</v>
      </c>
      <c r="BM12" s="53" t="s">
        <v>57</v>
      </c>
      <c r="BN12" s="53" t="s">
        <v>57</v>
      </c>
      <c r="BO12" s="53" t="s">
        <v>57</v>
      </c>
      <c r="BP12" s="53" t="s">
        <v>57</v>
      </c>
      <c r="BQ12" s="53" t="s">
        <v>57</v>
      </c>
      <c r="BR12" s="53" t="s">
        <v>57</v>
      </c>
      <c r="BS12" s="53" t="s">
        <v>57</v>
      </c>
      <c r="BT12" s="53" t="s">
        <v>57</v>
      </c>
      <c r="BU12" s="53" t="s">
        <v>57</v>
      </c>
      <c r="BV12" s="54" t="s">
        <v>441</v>
      </c>
    </row>
    <row r="13" spans="1:76" s="56" customFormat="1" ht="30" x14ac:dyDescent="0.25">
      <c r="A13" s="9">
        <v>2021</v>
      </c>
      <c r="B13" s="10" t="s">
        <v>478</v>
      </c>
      <c r="C13" s="10" t="s">
        <v>567</v>
      </c>
      <c r="D13" s="11">
        <v>170843</v>
      </c>
      <c r="E13" s="10">
        <v>5</v>
      </c>
      <c r="F13" s="11">
        <v>170843</v>
      </c>
      <c r="G13" s="11">
        <v>170843</v>
      </c>
      <c r="H13" s="10">
        <v>5</v>
      </c>
      <c r="I13" s="11">
        <f>+ROUND(G13*1.025,0)</f>
        <v>175114</v>
      </c>
      <c r="J13" s="10">
        <v>0</v>
      </c>
      <c r="K13" s="10" t="s">
        <v>53</v>
      </c>
      <c r="L13" s="11"/>
      <c r="M13" s="10" t="s">
        <v>48</v>
      </c>
      <c r="N13" s="10" t="s">
        <v>47</v>
      </c>
      <c r="O13" s="10" t="s">
        <v>47</v>
      </c>
      <c r="P13" s="10" t="s">
        <v>47</v>
      </c>
      <c r="Q13" s="10" t="s">
        <v>47</v>
      </c>
      <c r="R13" s="12" t="s">
        <v>568</v>
      </c>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row>
    <row r="14" spans="1:76" s="56" customFormat="1" ht="30.75" customHeight="1" x14ac:dyDescent="0.25">
      <c r="A14" s="9">
        <v>2021</v>
      </c>
      <c r="B14" s="10" t="s">
        <v>443</v>
      </c>
      <c r="C14" s="56" t="s">
        <v>699</v>
      </c>
      <c r="D14" s="11">
        <v>213010</v>
      </c>
      <c r="E14" s="10">
        <v>10</v>
      </c>
      <c r="F14" s="11">
        <v>213010</v>
      </c>
      <c r="G14" s="11">
        <v>213010</v>
      </c>
      <c r="H14" s="10">
        <v>10</v>
      </c>
      <c r="I14" s="11">
        <v>215290</v>
      </c>
      <c r="J14" s="10">
        <v>3</v>
      </c>
      <c r="K14" s="10" t="s">
        <v>53</v>
      </c>
      <c r="L14" s="11">
        <v>14346</v>
      </c>
      <c r="M14" s="10" t="s">
        <v>48</v>
      </c>
      <c r="N14" s="10" t="s">
        <v>47</v>
      </c>
      <c r="O14" s="10" t="s">
        <v>47</v>
      </c>
      <c r="P14" s="10" t="s">
        <v>47</v>
      </c>
      <c r="Q14" s="10" t="s">
        <v>47</v>
      </c>
      <c r="R14" s="12" t="s">
        <v>576</v>
      </c>
      <c r="S14" s="53" t="s">
        <v>53</v>
      </c>
      <c r="T14" s="53" t="s">
        <v>53</v>
      </c>
      <c r="U14" s="53" t="s">
        <v>47</v>
      </c>
      <c r="V14" s="53" t="s">
        <v>53</v>
      </c>
      <c r="W14" s="53" t="s">
        <v>53</v>
      </c>
      <c r="X14" s="53" t="s">
        <v>53</v>
      </c>
      <c r="Y14" s="53" t="s">
        <v>53</v>
      </c>
      <c r="Z14" s="53" t="s">
        <v>53</v>
      </c>
      <c r="AA14" s="53" t="s">
        <v>53</v>
      </c>
      <c r="AB14" s="53" t="s">
        <v>53</v>
      </c>
      <c r="AC14" s="53" t="s">
        <v>47</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4"/>
      <c r="BW14" s="47"/>
    </row>
    <row r="15" spans="1:76" s="56" customFormat="1" x14ac:dyDescent="0.25">
      <c r="A15" s="9">
        <v>2021</v>
      </c>
      <c r="B15" s="10" t="s">
        <v>157</v>
      </c>
      <c r="C15" s="10" t="s">
        <v>78</v>
      </c>
      <c r="D15" s="11">
        <v>173824</v>
      </c>
      <c r="E15" s="10"/>
      <c r="F15" s="11">
        <v>173824</v>
      </c>
      <c r="G15" s="11">
        <v>173824</v>
      </c>
      <c r="H15" s="10"/>
      <c r="I15" s="11">
        <v>173824</v>
      </c>
      <c r="J15" s="10">
        <v>2</v>
      </c>
      <c r="K15" s="10" t="s">
        <v>47</v>
      </c>
      <c r="L15" s="11">
        <v>24961</v>
      </c>
      <c r="M15" s="10" t="s">
        <v>48</v>
      </c>
      <c r="N15" s="10" t="s">
        <v>47</v>
      </c>
      <c r="O15" s="10" t="s">
        <v>47</v>
      </c>
      <c r="P15" s="10" t="s">
        <v>47</v>
      </c>
      <c r="Q15" s="10" t="s">
        <v>47</v>
      </c>
      <c r="R15" s="12"/>
      <c r="S15" s="51" t="s">
        <v>53</v>
      </c>
      <c r="T15" s="51" t="s">
        <v>53</v>
      </c>
      <c r="U15" s="51" t="s">
        <v>53</v>
      </c>
      <c r="V15" s="51" t="s">
        <v>47</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2"/>
      <c r="BW15" s="47"/>
    </row>
    <row r="16" spans="1:76" s="56" customFormat="1" ht="45" x14ac:dyDescent="0.25">
      <c r="A16" s="9">
        <v>2020</v>
      </c>
      <c r="B16" s="10" t="s">
        <v>99</v>
      </c>
      <c r="C16" s="10" t="s">
        <v>382</v>
      </c>
      <c r="D16" s="11">
        <v>217715</v>
      </c>
      <c r="E16" s="10">
        <v>25</v>
      </c>
      <c r="F16" s="11">
        <f>D16+3700</f>
        <v>221415</v>
      </c>
      <c r="G16" s="11">
        <f>D16</f>
        <v>217715</v>
      </c>
      <c r="H16" s="10">
        <v>25</v>
      </c>
      <c r="I16" s="11">
        <f>F16+2500</f>
        <v>223915</v>
      </c>
      <c r="J16" s="10">
        <v>2</v>
      </c>
      <c r="K16" s="10" t="s">
        <v>47</v>
      </c>
      <c r="L16" s="11">
        <v>47364</v>
      </c>
      <c r="M16" s="10" t="s">
        <v>48</v>
      </c>
      <c r="N16" s="10" t="s">
        <v>47</v>
      </c>
      <c r="O16" s="10" t="s">
        <v>47</v>
      </c>
      <c r="P16" s="10" t="s">
        <v>47</v>
      </c>
      <c r="Q16" s="10" t="s">
        <v>47</v>
      </c>
      <c r="R16" s="12" t="s">
        <v>109</v>
      </c>
      <c r="S16" s="53" t="s">
        <v>53</v>
      </c>
      <c r="T16" s="53" t="s">
        <v>53</v>
      </c>
      <c r="U16" s="53" t="s">
        <v>47</v>
      </c>
      <c r="V16" s="53" t="s">
        <v>53</v>
      </c>
      <c r="W16" s="53" t="s">
        <v>53</v>
      </c>
      <c r="X16" s="53" t="s">
        <v>53</v>
      </c>
      <c r="Y16" s="53" t="s">
        <v>53</v>
      </c>
      <c r="Z16" s="53" t="s">
        <v>53</v>
      </c>
      <c r="AA16" s="53" t="s">
        <v>53</v>
      </c>
      <c r="AB16" s="53" t="s">
        <v>53</v>
      </c>
      <c r="AC16" s="53" t="s">
        <v>53</v>
      </c>
      <c r="AD16" s="53" t="s">
        <v>53</v>
      </c>
      <c r="AE16" s="53" t="s">
        <v>53</v>
      </c>
      <c r="AF16" s="53" t="s">
        <v>53</v>
      </c>
      <c r="AG16" s="53" t="s">
        <v>53</v>
      </c>
      <c r="AH16" s="53" t="s">
        <v>53</v>
      </c>
      <c r="AI16" s="53" t="s">
        <v>53</v>
      </c>
      <c r="AJ16" s="53" t="s">
        <v>53</v>
      </c>
      <c r="AK16" s="53" t="s">
        <v>53</v>
      </c>
      <c r="AL16" s="53" t="s">
        <v>53</v>
      </c>
      <c r="AM16" s="53" t="s">
        <v>53</v>
      </c>
      <c r="AN16" s="53" t="s">
        <v>53</v>
      </c>
      <c r="AO16" s="53" t="s">
        <v>53</v>
      </c>
      <c r="AP16" s="53" t="s">
        <v>53</v>
      </c>
      <c r="AQ16" s="53" t="s">
        <v>53</v>
      </c>
      <c r="AR16" s="53" t="s">
        <v>53</v>
      </c>
      <c r="AS16" s="53" t="s">
        <v>53</v>
      </c>
      <c r="AT16" s="53" t="s">
        <v>53</v>
      </c>
      <c r="AU16" s="53" t="s">
        <v>53</v>
      </c>
      <c r="AV16" s="53" t="s">
        <v>53</v>
      </c>
      <c r="AW16" s="53" t="s">
        <v>53</v>
      </c>
      <c r="AX16" s="53" t="s">
        <v>53</v>
      </c>
      <c r="AY16" s="53" t="s">
        <v>53</v>
      </c>
      <c r="AZ16" s="53" t="s">
        <v>53</v>
      </c>
      <c r="BA16" s="53" t="s">
        <v>53</v>
      </c>
      <c r="BB16" s="53" t="s">
        <v>53</v>
      </c>
      <c r="BC16" s="53" t="s">
        <v>53</v>
      </c>
      <c r="BD16" s="53" t="s">
        <v>53</v>
      </c>
      <c r="BE16" s="53" t="s">
        <v>53</v>
      </c>
      <c r="BF16" s="53" t="s">
        <v>53</v>
      </c>
      <c r="BG16" s="53" t="s">
        <v>53</v>
      </c>
      <c r="BH16" s="53" t="s">
        <v>53</v>
      </c>
      <c r="BI16" s="53" t="s">
        <v>53</v>
      </c>
      <c r="BJ16" s="53" t="s">
        <v>53</v>
      </c>
      <c r="BK16" s="53" t="s">
        <v>53</v>
      </c>
      <c r="BL16" s="53" t="s">
        <v>53</v>
      </c>
      <c r="BM16" s="53" t="s">
        <v>53</v>
      </c>
      <c r="BN16" s="53" t="s">
        <v>53</v>
      </c>
      <c r="BO16" s="53" t="s">
        <v>53</v>
      </c>
      <c r="BP16" s="53" t="s">
        <v>53</v>
      </c>
      <c r="BQ16" s="53" t="s">
        <v>53</v>
      </c>
      <c r="BR16" s="53" t="s">
        <v>53</v>
      </c>
      <c r="BS16" s="53" t="s">
        <v>53</v>
      </c>
      <c r="BT16" s="53" t="s">
        <v>53</v>
      </c>
      <c r="BU16" s="53" t="s">
        <v>53</v>
      </c>
      <c r="BV16" s="54" t="s">
        <v>509</v>
      </c>
      <c r="BW16" s="55"/>
    </row>
    <row r="17" spans="1:76" s="56" customFormat="1" ht="30" x14ac:dyDescent="0.25">
      <c r="A17" s="9">
        <v>2021</v>
      </c>
      <c r="B17" s="10" t="s">
        <v>140</v>
      </c>
      <c r="C17" s="10" t="s">
        <v>619</v>
      </c>
      <c r="D17" s="11">
        <v>215580</v>
      </c>
      <c r="E17" s="10"/>
      <c r="F17" s="11">
        <v>215580</v>
      </c>
      <c r="G17" s="11">
        <v>215580</v>
      </c>
      <c r="H17" s="10"/>
      <c r="I17" s="11">
        <v>215580</v>
      </c>
      <c r="J17" s="10">
        <v>2</v>
      </c>
      <c r="K17" s="10" t="s">
        <v>47</v>
      </c>
      <c r="L17" s="11">
        <v>26140</v>
      </c>
      <c r="M17" s="10" t="s">
        <v>48</v>
      </c>
      <c r="N17" s="10" t="s">
        <v>47</v>
      </c>
      <c r="O17" s="10" t="s">
        <v>47</v>
      </c>
      <c r="P17" s="10" t="s">
        <v>47</v>
      </c>
      <c r="Q17" s="10" t="s">
        <v>47</v>
      </c>
      <c r="R17" s="12" t="s">
        <v>109</v>
      </c>
      <c r="S17" s="51" t="s">
        <v>53</v>
      </c>
      <c r="T17" s="51" t="s">
        <v>53</v>
      </c>
      <c r="U17" s="51" t="s">
        <v>53</v>
      </c>
      <c r="V17" s="51" t="s">
        <v>47</v>
      </c>
      <c r="W17" s="51" t="s">
        <v>53</v>
      </c>
      <c r="X17" s="51" t="s">
        <v>53</v>
      </c>
      <c r="Y17" s="51" t="s">
        <v>53</v>
      </c>
      <c r="Z17" s="51" t="s">
        <v>53</v>
      </c>
      <c r="AA17" s="51" t="s">
        <v>53</v>
      </c>
      <c r="AB17" s="51" t="s">
        <v>53</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53</v>
      </c>
      <c r="AT17" s="51" t="s">
        <v>53</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53</v>
      </c>
      <c r="BL17" s="51" t="s">
        <v>53</v>
      </c>
      <c r="BM17" s="51" t="s">
        <v>53</v>
      </c>
      <c r="BN17" s="51" t="s">
        <v>53</v>
      </c>
      <c r="BO17" s="51" t="s">
        <v>53</v>
      </c>
      <c r="BP17" s="51" t="s">
        <v>53</v>
      </c>
      <c r="BQ17" s="51" t="s">
        <v>53</v>
      </c>
      <c r="BR17" s="51" t="s">
        <v>53</v>
      </c>
      <c r="BS17" s="51" t="s">
        <v>53</v>
      </c>
      <c r="BT17" s="51" t="s">
        <v>53</v>
      </c>
      <c r="BU17" s="51" t="s">
        <v>53</v>
      </c>
      <c r="BV17" s="51" t="s">
        <v>494</v>
      </c>
      <c r="BW17" s="47"/>
    </row>
    <row r="18" spans="1:76" s="56" customFormat="1" ht="30" x14ac:dyDescent="0.25">
      <c r="A18" s="9">
        <v>2021</v>
      </c>
      <c r="B18" s="10" t="s">
        <v>141</v>
      </c>
      <c r="C18" s="43" t="s">
        <v>460</v>
      </c>
      <c r="D18" s="11">
        <v>197676</v>
      </c>
      <c r="E18" s="10"/>
      <c r="F18" s="11">
        <v>197676</v>
      </c>
      <c r="G18" s="11">
        <v>197676</v>
      </c>
      <c r="H18" s="10"/>
      <c r="I18" s="11">
        <v>197676</v>
      </c>
      <c r="J18" s="10">
        <v>0</v>
      </c>
      <c r="K18" s="10" t="s">
        <v>53</v>
      </c>
      <c r="L18" s="11">
        <v>26806</v>
      </c>
      <c r="M18" s="10" t="s">
        <v>57</v>
      </c>
      <c r="N18" s="10" t="s">
        <v>47</v>
      </c>
      <c r="O18" s="10" t="s">
        <v>47</v>
      </c>
      <c r="P18" s="10" t="s">
        <v>47</v>
      </c>
      <c r="Q18" s="10" t="s">
        <v>47</v>
      </c>
      <c r="R18" s="56" t="s">
        <v>456</v>
      </c>
      <c r="S18" s="53" t="s">
        <v>53</v>
      </c>
      <c r="T18" s="53" t="s">
        <v>53</v>
      </c>
      <c r="U18" s="53" t="s">
        <v>47</v>
      </c>
      <c r="V18" s="53" t="s">
        <v>53</v>
      </c>
      <c r="W18" s="53" t="s">
        <v>53</v>
      </c>
      <c r="X18" s="53" t="s">
        <v>53</v>
      </c>
      <c r="Y18" s="53" t="s">
        <v>53</v>
      </c>
      <c r="Z18" s="53" t="s">
        <v>53</v>
      </c>
      <c r="AA18" s="53" t="s">
        <v>53</v>
      </c>
      <c r="AB18" s="53" t="s">
        <v>53</v>
      </c>
      <c r="AC18" s="53" t="s">
        <v>53</v>
      </c>
      <c r="AD18" s="53" t="s">
        <v>53</v>
      </c>
      <c r="AE18" s="53" t="s">
        <v>53</v>
      </c>
      <c r="AF18" s="53" t="s">
        <v>53</v>
      </c>
      <c r="AG18" s="53" t="s">
        <v>53</v>
      </c>
      <c r="AH18" s="53" t="s">
        <v>53</v>
      </c>
      <c r="AI18" s="53" t="s">
        <v>53</v>
      </c>
      <c r="AJ18" s="53" t="s">
        <v>53</v>
      </c>
      <c r="AK18" s="53" t="s">
        <v>53</v>
      </c>
      <c r="AL18" s="53" t="s">
        <v>47</v>
      </c>
      <c r="AM18" s="53" t="s">
        <v>53</v>
      </c>
      <c r="AN18" s="53" t="s">
        <v>53</v>
      </c>
      <c r="AO18" s="53" t="s">
        <v>53</v>
      </c>
      <c r="AP18" s="53" t="s">
        <v>53</v>
      </c>
      <c r="AQ18" s="53" t="s">
        <v>53</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53</v>
      </c>
      <c r="BI18" s="53" t="s">
        <v>53</v>
      </c>
      <c r="BJ18" s="53" t="s">
        <v>53</v>
      </c>
      <c r="BK18" s="53" t="s">
        <v>53</v>
      </c>
      <c r="BL18" s="53" t="s">
        <v>53</v>
      </c>
      <c r="BM18" s="53" t="s">
        <v>53</v>
      </c>
      <c r="BN18" s="53" t="s">
        <v>53</v>
      </c>
      <c r="BO18" s="53" t="s">
        <v>53</v>
      </c>
      <c r="BP18" s="53" t="s">
        <v>53</v>
      </c>
      <c r="BQ18" s="53" t="s">
        <v>53</v>
      </c>
      <c r="BR18" s="53" t="s">
        <v>53</v>
      </c>
      <c r="BS18" s="53" t="s">
        <v>53</v>
      </c>
      <c r="BT18" s="53" t="s">
        <v>53</v>
      </c>
      <c r="BU18" s="53" t="s">
        <v>53</v>
      </c>
      <c r="BV18" s="54"/>
      <c r="BW18" s="55"/>
    </row>
    <row r="19" spans="1:76" s="56" customFormat="1" x14ac:dyDescent="0.25">
      <c r="A19" s="9">
        <v>2021</v>
      </c>
      <c r="B19" s="10" t="s">
        <v>67</v>
      </c>
      <c r="C19" s="47" t="s">
        <v>462</v>
      </c>
      <c r="D19" s="11">
        <v>171277</v>
      </c>
      <c r="E19" s="10">
        <v>25</v>
      </c>
      <c r="F19" s="11">
        <v>184979</v>
      </c>
      <c r="G19" s="11">
        <v>171277</v>
      </c>
      <c r="H19" s="10">
        <v>25</v>
      </c>
      <c r="I19" s="11">
        <v>187249</v>
      </c>
      <c r="J19" s="10">
        <v>1</v>
      </c>
      <c r="K19" s="10" t="s">
        <v>47</v>
      </c>
      <c r="L19" s="11">
        <v>14748</v>
      </c>
      <c r="M19" s="10" t="s">
        <v>48</v>
      </c>
      <c r="N19" s="10" t="s">
        <v>47</v>
      </c>
      <c r="O19" s="10" t="s">
        <v>47</v>
      </c>
      <c r="P19" s="10" t="s">
        <v>47</v>
      </c>
      <c r="Q19" s="10" t="s">
        <v>47</v>
      </c>
      <c r="R19" s="12"/>
      <c r="S19" s="51" t="s">
        <v>53</v>
      </c>
      <c r="T19" s="51" t="s">
        <v>53</v>
      </c>
      <c r="U19" s="51" t="s">
        <v>53</v>
      </c>
      <c r="V19" s="51" t="s">
        <v>47</v>
      </c>
      <c r="W19" s="51" t="s">
        <v>53</v>
      </c>
      <c r="X19" s="51" t="s">
        <v>53</v>
      </c>
      <c r="Y19" s="51" t="s">
        <v>53</v>
      </c>
      <c r="Z19" s="51" t="s">
        <v>53</v>
      </c>
      <c r="AA19" s="51" t="s">
        <v>53</v>
      </c>
      <c r="AB19" s="51" t="s">
        <v>53</v>
      </c>
      <c r="AC19" s="51" t="s">
        <v>53</v>
      </c>
      <c r="AD19" s="51" t="s">
        <v>53</v>
      </c>
      <c r="AE19" s="51" t="s">
        <v>53</v>
      </c>
      <c r="AF19" s="51" t="s">
        <v>53</v>
      </c>
      <c r="AG19" s="51" t="s">
        <v>53</v>
      </c>
      <c r="AH19" s="51" t="s">
        <v>53</v>
      </c>
      <c r="AI19" s="51" t="s">
        <v>53</v>
      </c>
      <c r="AJ19" s="51" t="s">
        <v>53</v>
      </c>
      <c r="AK19" s="51" t="s">
        <v>53</v>
      </c>
      <c r="AL19" s="51" t="s">
        <v>53</v>
      </c>
      <c r="AM19" s="51" t="s">
        <v>53</v>
      </c>
      <c r="AN19" s="51" t="s">
        <v>53</v>
      </c>
      <c r="AO19" s="51" t="s">
        <v>53</v>
      </c>
      <c r="AP19" s="51" t="s">
        <v>53</v>
      </c>
      <c r="AQ19" s="51" t="s">
        <v>53</v>
      </c>
      <c r="AR19" s="51" t="s">
        <v>53</v>
      </c>
      <c r="AS19" s="51" t="s">
        <v>53</v>
      </c>
      <c r="AT19" s="51" t="s">
        <v>53</v>
      </c>
      <c r="AU19" s="51" t="s">
        <v>53</v>
      </c>
      <c r="AV19" s="51" t="s">
        <v>53</v>
      </c>
      <c r="AW19" s="51" t="s">
        <v>53</v>
      </c>
      <c r="AX19" s="51" t="s">
        <v>53</v>
      </c>
      <c r="AY19" s="51" t="s">
        <v>53</v>
      </c>
      <c r="AZ19" s="51" t="s">
        <v>53</v>
      </c>
      <c r="BA19" s="51" t="s">
        <v>53</v>
      </c>
      <c r="BB19" s="51" t="s">
        <v>53</v>
      </c>
      <c r="BC19" s="51" t="s">
        <v>53</v>
      </c>
      <c r="BD19" s="51" t="s">
        <v>53</v>
      </c>
      <c r="BE19" s="51" t="s">
        <v>53</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53</v>
      </c>
      <c r="BS19" s="51" t="s">
        <v>53</v>
      </c>
      <c r="BT19" s="51" t="s">
        <v>53</v>
      </c>
      <c r="BU19" s="51" t="s">
        <v>53</v>
      </c>
      <c r="BV19" s="52"/>
      <c r="BW19" s="47"/>
      <c r="BX19" s="47"/>
    </row>
    <row r="20" spans="1:76" s="56" customFormat="1" ht="30" x14ac:dyDescent="0.25">
      <c r="A20" s="9">
        <v>2021</v>
      </c>
      <c r="B20" s="10" t="s">
        <v>495</v>
      </c>
      <c r="C20" s="10" t="s">
        <v>385</v>
      </c>
      <c r="D20" s="22">
        <v>166386</v>
      </c>
      <c r="E20" s="10">
        <v>30</v>
      </c>
      <c r="F20" s="22">
        <v>171843</v>
      </c>
      <c r="G20" s="22">
        <v>166386</v>
      </c>
      <c r="H20" s="10">
        <v>30</v>
      </c>
      <c r="I20" s="22">
        <v>177560</v>
      </c>
      <c r="J20" s="10">
        <v>0</v>
      </c>
      <c r="K20" s="10" t="s">
        <v>53</v>
      </c>
      <c r="L20" s="11">
        <v>23751.72</v>
      </c>
      <c r="M20" s="10" t="s">
        <v>48</v>
      </c>
      <c r="N20" s="10" t="s">
        <v>47</v>
      </c>
      <c r="O20" s="10" t="s">
        <v>47</v>
      </c>
      <c r="P20" s="10" t="s">
        <v>47</v>
      </c>
      <c r="Q20" s="10" t="s">
        <v>47</v>
      </c>
      <c r="R20" s="12"/>
      <c r="S20" s="53" t="s">
        <v>53</v>
      </c>
      <c r="T20" s="53" t="s">
        <v>53</v>
      </c>
      <c r="U20" s="53" t="s">
        <v>47</v>
      </c>
      <c r="V20" s="53" t="s">
        <v>53</v>
      </c>
      <c r="W20" s="53" t="s">
        <v>53</v>
      </c>
      <c r="X20" s="53" t="s">
        <v>53</v>
      </c>
      <c r="Y20" s="53" t="s">
        <v>53</v>
      </c>
      <c r="Z20" s="53" t="s">
        <v>53</v>
      </c>
      <c r="AA20" s="53" t="s">
        <v>53</v>
      </c>
      <c r="AB20" s="53" t="s">
        <v>53</v>
      </c>
      <c r="AC20" s="53" t="s">
        <v>53</v>
      </c>
      <c r="AD20" s="53" t="s">
        <v>53</v>
      </c>
      <c r="AE20" s="53" t="s">
        <v>53</v>
      </c>
      <c r="AF20" s="53" t="s">
        <v>53</v>
      </c>
      <c r="AG20" s="53" t="s">
        <v>53</v>
      </c>
      <c r="AH20" s="53" t="s">
        <v>53</v>
      </c>
      <c r="AI20" s="53" t="s">
        <v>53</v>
      </c>
      <c r="AJ20" s="53" t="s">
        <v>53</v>
      </c>
      <c r="AK20" s="53" t="s">
        <v>53</v>
      </c>
      <c r="AL20" s="53" t="s">
        <v>53</v>
      </c>
      <c r="AM20" s="53" t="s">
        <v>53</v>
      </c>
      <c r="AN20" s="53" t="s">
        <v>53</v>
      </c>
      <c r="AO20" s="53" t="s">
        <v>53</v>
      </c>
      <c r="AP20" s="53" t="s">
        <v>53</v>
      </c>
      <c r="AQ20" s="53" t="s">
        <v>53</v>
      </c>
      <c r="AR20" s="53" t="s">
        <v>53</v>
      </c>
      <c r="AS20" s="53" t="s">
        <v>53</v>
      </c>
      <c r="AT20" s="53" t="s">
        <v>53</v>
      </c>
      <c r="AU20" s="53" t="s">
        <v>53</v>
      </c>
      <c r="AV20" s="53" t="s">
        <v>53</v>
      </c>
      <c r="AW20" s="53" t="s">
        <v>53</v>
      </c>
      <c r="AX20" s="53" t="s">
        <v>53</v>
      </c>
      <c r="AY20" s="53" t="s">
        <v>53</v>
      </c>
      <c r="AZ20" s="53" t="s">
        <v>53</v>
      </c>
      <c r="BA20" s="53" t="s">
        <v>515</v>
      </c>
      <c r="BB20" s="53" t="s">
        <v>53</v>
      </c>
      <c r="BC20" s="53" t="s">
        <v>53</v>
      </c>
      <c r="BD20" s="53" t="s">
        <v>53</v>
      </c>
      <c r="BE20" s="53" t="s">
        <v>53</v>
      </c>
      <c r="BF20" s="53" t="s">
        <v>53</v>
      </c>
      <c r="BG20" s="53" t="s">
        <v>53</v>
      </c>
      <c r="BH20" s="53" t="s">
        <v>53</v>
      </c>
      <c r="BI20" s="53" t="s">
        <v>53</v>
      </c>
      <c r="BJ20" s="53" t="s">
        <v>53</v>
      </c>
      <c r="BK20" s="53" t="s">
        <v>53</v>
      </c>
      <c r="BL20" s="53" t="s">
        <v>53</v>
      </c>
      <c r="BM20" s="53" t="s">
        <v>53</v>
      </c>
      <c r="BN20" s="53" t="s">
        <v>53</v>
      </c>
      <c r="BO20" s="53" t="s">
        <v>53</v>
      </c>
      <c r="BP20" s="53" t="s">
        <v>53</v>
      </c>
      <c r="BQ20" s="53" t="s">
        <v>53</v>
      </c>
      <c r="BR20" s="53" t="s">
        <v>53</v>
      </c>
      <c r="BS20" s="53" t="s">
        <v>53</v>
      </c>
      <c r="BT20" s="53" t="s">
        <v>53</v>
      </c>
      <c r="BU20" s="53" t="s">
        <v>53</v>
      </c>
      <c r="BV20" s="53"/>
      <c r="BW20" s="55"/>
    </row>
    <row r="21" spans="1:76" s="31" customFormat="1" x14ac:dyDescent="0.25">
      <c r="A21" s="32">
        <v>2018</v>
      </c>
      <c r="B21" s="38" t="s">
        <v>595</v>
      </c>
      <c r="C21" s="38" t="s">
        <v>252</v>
      </c>
      <c r="D21" s="49"/>
      <c r="E21" s="38"/>
      <c r="F21" s="49"/>
      <c r="G21" s="49"/>
      <c r="H21" s="38"/>
      <c r="I21" s="49"/>
      <c r="J21" s="38"/>
      <c r="K21" s="38"/>
      <c r="L21" s="49"/>
      <c r="M21" s="38"/>
      <c r="N21" s="38"/>
      <c r="O21" s="38"/>
      <c r="P21" s="38"/>
      <c r="Q21" s="38"/>
      <c r="R21" s="50"/>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row>
    <row r="22" spans="1:76" s="56" customFormat="1" x14ac:dyDescent="0.25">
      <c r="A22" s="9">
        <v>2021</v>
      </c>
      <c r="B22" s="10" t="s">
        <v>633</v>
      </c>
      <c r="C22" s="10" t="s">
        <v>640</v>
      </c>
      <c r="D22" s="11">
        <v>175079</v>
      </c>
      <c r="E22" s="10">
        <v>15</v>
      </c>
      <c r="F22" s="11">
        <v>176079</v>
      </c>
      <c r="G22" s="11">
        <v>175079</v>
      </c>
      <c r="H22" s="10">
        <v>15</v>
      </c>
      <c r="I22" s="11">
        <v>177579</v>
      </c>
      <c r="J22" s="10">
        <v>2</v>
      </c>
      <c r="K22" s="10" t="s">
        <v>47</v>
      </c>
      <c r="L22" s="11">
        <v>30240</v>
      </c>
      <c r="M22" s="10" t="s">
        <v>48</v>
      </c>
      <c r="N22" s="10" t="s">
        <v>47</v>
      </c>
      <c r="O22" s="10" t="s">
        <v>47</v>
      </c>
      <c r="P22" s="10" t="s">
        <v>47</v>
      </c>
      <c r="Q22" s="10" t="s">
        <v>47</v>
      </c>
      <c r="R22" s="12"/>
      <c r="S22" s="53" t="s">
        <v>53</v>
      </c>
      <c r="T22" s="53" t="s">
        <v>53</v>
      </c>
      <c r="U22" s="53" t="s">
        <v>53</v>
      </c>
      <c r="V22" s="53" t="s">
        <v>47</v>
      </c>
      <c r="W22" s="53" t="s">
        <v>53</v>
      </c>
      <c r="X22" s="53" t="s">
        <v>53</v>
      </c>
      <c r="Y22" s="53" t="s">
        <v>53</v>
      </c>
      <c r="Z22" s="53" t="s">
        <v>53</v>
      </c>
      <c r="AA22" s="53" t="s">
        <v>53</v>
      </c>
      <c r="AB22" s="53" t="s">
        <v>53</v>
      </c>
      <c r="AC22" s="53" t="s">
        <v>53</v>
      </c>
      <c r="AD22" s="53" t="s">
        <v>53</v>
      </c>
      <c r="AE22" s="53" t="s">
        <v>53</v>
      </c>
      <c r="AF22" s="53" t="s">
        <v>53</v>
      </c>
      <c r="AG22" s="53" t="s">
        <v>53</v>
      </c>
      <c r="AH22" s="53" t="s">
        <v>53</v>
      </c>
      <c r="AI22" s="53" t="s">
        <v>53</v>
      </c>
      <c r="AJ22" s="53" t="s">
        <v>53</v>
      </c>
      <c r="AK22" s="53" t="s">
        <v>53</v>
      </c>
      <c r="AL22" s="53" t="s">
        <v>53</v>
      </c>
      <c r="AM22" s="53" t="s">
        <v>53</v>
      </c>
      <c r="AN22" s="53" t="s">
        <v>53</v>
      </c>
      <c r="AO22" s="53" t="s">
        <v>53</v>
      </c>
      <c r="AP22" s="53" t="s">
        <v>53</v>
      </c>
      <c r="AQ22" s="53" t="s">
        <v>53</v>
      </c>
      <c r="AR22" s="53" t="s">
        <v>53</v>
      </c>
      <c r="AS22" s="53" t="s">
        <v>53</v>
      </c>
      <c r="AT22" s="53" t="s">
        <v>53</v>
      </c>
      <c r="AU22" s="53" t="s">
        <v>53</v>
      </c>
      <c r="AV22" s="53" t="s">
        <v>53</v>
      </c>
      <c r="AW22" s="53" t="s">
        <v>53</v>
      </c>
      <c r="AX22" s="53" t="s">
        <v>53</v>
      </c>
      <c r="AY22" s="53" t="s">
        <v>53</v>
      </c>
      <c r="AZ22" s="53" t="s">
        <v>53</v>
      </c>
      <c r="BA22" s="53" t="s">
        <v>53</v>
      </c>
      <c r="BB22" s="53" t="s">
        <v>53</v>
      </c>
      <c r="BC22" s="53" t="s">
        <v>53</v>
      </c>
      <c r="BD22" s="53" t="s">
        <v>53</v>
      </c>
      <c r="BE22" s="53" t="s">
        <v>53</v>
      </c>
      <c r="BF22" s="53" t="s">
        <v>53</v>
      </c>
      <c r="BG22" s="53" t="s">
        <v>53</v>
      </c>
      <c r="BH22" s="53" t="s">
        <v>53</v>
      </c>
      <c r="BI22" s="53" t="s">
        <v>53</v>
      </c>
      <c r="BJ22" s="53" t="s">
        <v>53</v>
      </c>
      <c r="BK22" s="53" t="s">
        <v>53</v>
      </c>
      <c r="BL22" s="53" t="s">
        <v>53</v>
      </c>
      <c r="BM22" s="53" t="s">
        <v>53</v>
      </c>
      <c r="BN22" s="53" t="s">
        <v>53</v>
      </c>
      <c r="BO22" s="53" t="s">
        <v>53</v>
      </c>
      <c r="BP22" s="53" t="s">
        <v>53</v>
      </c>
      <c r="BQ22" s="53" t="s">
        <v>53</v>
      </c>
      <c r="BR22" s="53" t="s">
        <v>53</v>
      </c>
      <c r="BS22" s="53" t="s">
        <v>53</v>
      </c>
      <c r="BT22" s="53" t="s">
        <v>53</v>
      </c>
      <c r="BU22" s="53" t="s">
        <v>53</v>
      </c>
      <c r="BV22" s="52" t="s">
        <v>641</v>
      </c>
      <c r="BW22" s="47"/>
    </row>
    <row r="23" spans="1:76" s="56" customFormat="1" ht="30" x14ac:dyDescent="0.25">
      <c r="A23" s="9">
        <v>2021</v>
      </c>
      <c r="B23" s="10" t="s">
        <v>167</v>
      </c>
      <c r="C23" s="43" t="s">
        <v>171</v>
      </c>
      <c r="D23" s="11">
        <v>157992</v>
      </c>
      <c r="E23" s="10">
        <v>40</v>
      </c>
      <c r="F23" s="11">
        <v>161992</v>
      </c>
      <c r="G23" s="11">
        <v>160620</v>
      </c>
      <c r="H23" s="10">
        <v>40</v>
      </c>
      <c r="I23" s="11">
        <v>164620</v>
      </c>
      <c r="J23" s="10">
        <v>2</v>
      </c>
      <c r="K23" s="10" t="s">
        <v>53</v>
      </c>
      <c r="L23" s="11">
        <v>20909</v>
      </c>
      <c r="M23" s="10" t="s">
        <v>48</v>
      </c>
      <c r="N23" s="10" t="s">
        <v>47</v>
      </c>
      <c r="O23" s="10" t="s">
        <v>47</v>
      </c>
      <c r="P23" s="10" t="s">
        <v>47</v>
      </c>
      <c r="Q23" s="10" t="s">
        <v>47</v>
      </c>
      <c r="R23" s="12"/>
      <c r="S23" s="53" t="s">
        <v>53</v>
      </c>
      <c r="T23" s="53" t="s">
        <v>53</v>
      </c>
      <c r="U23" s="53" t="s">
        <v>53</v>
      </c>
      <c r="V23" s="53" t="s">
        <v>53</v>
      </c>
      <c r="W23" s="53" t="s">
        <v>53</v>
      </c>
      <c r="X23" s="53" t="s">
        <v>53</v>
      </c>
      <c r="Y23" s="53" t="s">
        <v>53</v>
      </c>
      <c r="Z23" s="53" t="s">
        <v>53</v>
      </c>
      <c r="AA23" s="53" t="s">
        <v>53</v>
      </c>
      <c r="AB23" s="53" t="s">
        <v>53</v>
      </c>
      <c r="AC23" s="53" t="s">
        <v>47</v>
      </c>
      <c r="AD23" s="53" t="s">
        <v>53</v>
      </c>
      <c r="AE23" s="53" t="s">
        <v>53</v>
      </c>
      <c r="AF23" s="53" t="s">
        <v>53</v>
      </c>
      <c r="AG23" s="53" t="s">
        <v>53</v>
      </c>
      <c r="AH23" s="53" t="s">
        <v>53</v>
      </c>
      <c r="AI23" s="53" t="s">
        <v>53</v>
      </c>
      <c r="AJ23" s="53" t="s">
        <v>53</v>
      </c>
      <c r="AK23" s="53" t="s">
        <v>53</v>
      </c>
      <c r="AL23" s="53" t="s">
        <v>53</v>
      </c>
      <c r="AM23" s="53" t="s">
        <v>53</v>
      </c>
      <c r="AN23" s="53" t="s">
        <v>53</v>
      </c>
      <c r="AO23" s="53" t="s">
        <v>53</v>
      </c>
      <c r="AP23" s="53" t="s">
        <v>53</v>
      </c>
      <c r="AQ23" s="53" t="s">
        <v>53</v>
      </c>
      <c r="AR23" s="53" t="s">
        <v>53</v>
      </c>
      <c r="AS23" s="53" t="s">
        <v>53</v>
      </c>
      <c r="AT23" s="53" t="s">
        <v>53</v>
      </c>
      <c r="AU23" s="53" t="s">
        <v>53</v>
      </c>
      <c r="AV23" s="53" t="s">
        <v>53</v>
      </c>
      <c r="AW23" s="53" t="s">
        <v>53</v>
      </c>
      <c r="AX23" s="53" t="s">
        <v>53</v>
      </c>
      <c r="AY23" s="53" t="s">
        <v>53</v>
      </c>
      <c r="AZ23" s="53" t="s">
        <v>53</v>
      </c>
      <c r="BA23" s="53" t="s">
        <v>53</v>
      </c>
      <c r="BB23" s="53" t="s">
        <v>53</v>
      </c>
      <c r="BC23" s="53" t="s">
        <v>53</v>
      </c>
      <c r="BD23" s="53" t="s">
        <v>53</v>
      </c>
      <c r="BE23" s="53" t="s">
        <v>53</v>
      </c>
      <c r="BF23" s="53" t="s">
        <v>53</v>
      </c>
      <c r="BG23" s="53" t="s">
        <v>53</v>
      </c>
      <c r="BH23" s="53" t="s">
        <v>53</v>
      </c>
      <c r="BI23" s="53" t="s">
        <v>53</v>
      </c>
      <c r="BJ23" s="53" t="s">
        <v>53</v>
      </c>
      <c r="BK23" s="53" t="s">
        <v>53</v>
      </c>
      <c r="BL23" s="53" t="s">
        <v>53</v>
      </c>
      <c r="BM23" s="53" t="s">
        <v>53</v>
      </c>
      <c r="BN23" s="53" t="s">
        <v>53</v>
      </c>
      <c r="BO23" s="53" t="s">
        <v>53</v>
      </c>
      <c r="BP23" s="53" t="s">
        <v>53</v>
      </c>
      <c r="BQ23" s="53" t="s">
        <v>53</v>
      </c>
      <c r="BR23" s="53" t="s">
        <v>53</v>
      </c>
      <c r="BS23" s="53" t="s">
        <v>53</v>
      </c>
      <c r="BT23" s="53" t="s">
        <v>53</v>
      </c>
      <c r="BU23" s="53" t="s">
        <v>53</v>
      </c>
      <c r="BV23" s="54" t="s">
        <v>472</v>
      </c>
      <c r="BW23" s="55"/>
    </row>
    <row r="24" spans="1:76" s="56" customFormat="1" x14ac:dyDescent="0.25">
      <c r="A24" s="17">
        <v>2021</v>
      </c>
      <c r="B24" s="18" t="s">
        <v>178</v>
      </c>
      <c r="C24" s="18" t="s">
        <v>252</v>
      </c>
      <c r="D24" s="19"/>
      <c r="E24" s="18"/>
      <c r="F24" s="19"/>
      <c r="G24" s="19"/>
      <c r="H24" s="18"/>
      <c r="I24" s="19"/>
      <c r="J24" s="18"/>
      <c r="K24" s="18"/>
      <c r="L24" s="19"/>
      <c r="M24" s="18"/>
      <c r="N24" s="18"/>
      <c r="O24" s="18"/>
      <c r="P24" s="18"/>
      <c r="Q24" s="18"/>
      <c r="R24" s="23"/>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47"/>
      <c r="BX24" s="47"/>
    </row>
    <row r="25" spans="1:76" x14ac:dyDescent="0.25">
      <c r="B25" s="46" t="s">
        <v>648</v>
      </c>
    </row>
    <row r="26" spans="1:76" x14ac:dyDescent="0.25">
      <c r="B26" s="46"/>
    </row>
    <row r="27" spans="1:76" ht="15" customHeight="1" x14ac:dyDescent="0.25">
      <c r="B27" s="55" t="s">
        <v>647</v>
      </c>
    </row>
    <row r="28" spans="1:76" s="61" customFormat="1" ht="15" customHeight="1" x14ac:dyDescent="0.25">
      <c r="A28" s="59"/>
      <c r="B28" s="60" t="s">
        <v>327</v>
      </c>
      <c r="D28" s="62">
        <f t="shared" ref="D28:J28" si="0">AVERAGE(D2:D24)</f>
        <v>184730.9915</v>
      </c>
      <c r="E28" s="63">
        <f t="shared" si="0"/>
        <v>21.5</v>
      </c>
      <c r="F28" s="62">
        <f t="shared" si="0"/>
        <v>188595.76470588235</v>
      </c>
      <c r="G28" s="62">
        <f t="shared" si="0"/>
        <v>185099.1415</v>
      </c>
      <c r="H28" s="63">
        <f t="shared" si="0"/>
        <v>21.5</v>
      </c>
      <c r="I28" s="62">
        <f t="shared" si="0"/>
        <v>190619.35294117648</v>
      </c>
      <c r="J28" s="63">
        <f t="shared" si="0"/>
        <v>1.45</v>
      </c>
      <c r="L28" s="62">
        <f>AVERAGE(L2:L24)</f>
        <v>26598.894210526316</v>
      </c>
      <c r="M28" s="63">
        <v>0</v>
      </c>
    </row>
    <row r="29" spans="1:76" s="66" customFormat="1" ht="15" customHeight="1" x14ac:dyDescent="0.25">
      <c r="A29" s="64"/>
      <c r="B29" s="65" t="s">
        <v>328</v>
      </c>
      <c r="D29" s="67">
        <f t="shared" ref="D29:J29" si="1">MEDIAN(D2:D24)</f>
        <v>174451.5</v>
      </c>
      <c r="E29" s="68">
        <f t="shared" si="1"/>
        <v>22.5</v>
      </c>
      <c r="F29" s="67">
        <f t="shared" si="1"/>
        <v>182628</v>
      </c>
      <c r="G29" s="67">
        <f t="shared" si="1"/>
        <v>174451.5</v>
      </c>
      <c r="H29" s="68">
        <f t="shared" si="1"/>
        <v>22.5</v>
      </c>
      <c r="I29" s="67">
        <f t="shared" si="1"/>
        <v>184429</v>
      </c>
      <c r="J29" s="65">
        <f t="shared" si="1"/>
        <v>2</v>
      </c>
      <c r="L29" s="67">
        <f>MEDIAN(L2:L24)</f>
        <v>24961</v>
      </c>
      <c r="M29" s="65">
        <v>0</v>
      </c>
    </row>
    <row r="30" spans="1:76" s="71" customFormat="1" ht="15" customHeight="1" x14ac:dyDescent="0.25">
      <c r="A30" s="69"/>
      <c r="B30" s="70" t="s">
        <v>329</v>
      </c>
      <c r="D30" s="72">
        <f t="shared" ref="D30:J30" si="2">MIN(D2:D24)</f>
        <v>116596</v>
      </c>
      <c r="E30" s="73">
        <f t="shared" si="2"/>
        <v>5</v>
      </c>
      <c r="F30" s="72">
        <f t="shared" si="2"/>
        <v>116596</v>
      </c>
      <c r="G30" s="72">
        <f t="shared" si="2"/>
        <v>116596</v>
      </c>
      <c r="H30" s="73">
        <f t="shared" si="2"/>
        <v>5</v>
      </c>
      <c r="I30" s="72">
        <f t="shared" si="2"/>
        <v>118596</v>
      </c>
      <c r="J30" s="70">
        <f t="shared" si="2"/>
        <v>0</v>
      </c>
      <c r="L30" s="72">
        <f>MIN(L2:L24)</f>
        <v>14346</v>
      </c>
      <c r="M30" s="70">
        <f>MIN(M2:M24)</f>
        <v>0</v>
      </c>
    </row>
    <row r="31" spans="1:76" s="76" customFormat="1" ht="15" customHeight="1" x14ac:dyDescent="0.25">
      <c r="A31" s="74"/>
      <c r="B31" s="75" t="s">
        <v>330</v>
      </c>
      <c r="D31" s="77">
        <f t="shared" ref="D31:J31" si="3">MAX(D2:D24)</f>
        <v>269225</v>
      </c>
      <c r="E31" s="78">
        <f t="shared" si="3"/>
        <v>40</v>
      </c>
      <c r="F31" s="77">
        <f t="shared" si="3"/>
        <v>269225</v>
      </c>
      <c r="G31" s="77">
        <f t="shared" si="3"/>
        <v>269225</v>
      </c>
      <c r="H31" s="78">
        <f t="shared" si="3"/>
        <v>40</v>
      </c>
      <c r="I31" s="77">
        <f t="shared" si="3"/>
        <v>269225</v>
      </c>
      <c r="J31" s="75">
        <f t="shared" si="3"/>
        <v>3</v>
      </c>
      <c r="L31" s="77">
        <f>MAX(L2:L24)</f>
        <v>47364</v>
      </c>
      <c r="M31" s="75">
        <f>MAX(M2:M24)</f>
        <v>0</v>
      </c>
    </row>
    <row r="32" spans="1:76" s="81" customFormat="1" ht="15" customHeight="1" x14ac:dyDescent="0.25">
      <c r="A32" s="79"/>
      <c r="B32" s="80" t="s">
        <v>253</v>
      </c>
      <c r="D32" s="80">
        <f t="shared" ref="D32:J32" si="4">COUNT(D2:D24)</f>
        <v>20</v>
      </c>
      <c r="E32" s="80">
        <f t="shared" si="4"/>
        <v>10</v>
      </c>
      <c r="F32" s="80">
        <f t="shared" si="4"/>
        <v>17</v>
      </c>
      <c r="G32" s="80">
        <f t="shared" si="4"/>
        <v>20</v>
      </c>
      <c r="H32" s="80">
        <f t="shared" si="4"/>
        <v>10</v>
      </c>
      <c r="I32" s="80">
        <f t="shared" si="4"/>
        <v>17</v>
      </c>
      <c r="J32" s="80">
        <f t="shared" si="4"/>
        <v>20</v>
      </c>
      <c r="L32" s="80">
        <f>COUNT(L2:L24)</f>
        <v>19</v>
      </c>
      <c r="M32" s="80">
        <f>COUNT(M2:M24)</f>
        <v>0</v>
      </c>
    </row>
    <row r="34" spans="1:13" ht="15" customHeight="1" x14ac:dyDescent="0.25">
      <c r="B34" s="55" t="s">
        <v>597</v>
      </c>
    </row>
    <row r="35" spans="1:13" s="61" customFormat="1" ht="15" customHeight="1" x14ac:dyDescent="0.25">
      <c r="A35" s="59"/>
      <c r="B35" s="60" t="s">
        <v>327</v>
      </c>
      <c r="D35" s="62">
        <v>187290.71249999999</v>
      </c>
      <c r="E35" s="63">
        <v>21.111111111111111</v>
      </c>
      <c r="F35" s="62">
        <v>193058.4705882353</v>
      </c>
      <c r="G35" s="62">
        <v>185712.89263157896</v>
      </c>
      <c r="H35" s="63">
        <v>21.111111111111111</v>
      </c>
      <c r="I35" s="62">
        <v>191043.11125000002</v>
      </c>
      <c r="J35" s="63">
        <v>1.7647058823529411</v>
      </c>
      <c r="L35" s="62">
        <v>27141.138947368421</v>
      </c>
      <c r="M35" s="63">
        <v>0</v>
      </c>
    </row>
    <row r="36" spans="1:13" s="66" customFormat="1" ht="15" customHeight="1" x14ac:dyDescent="0.25">
      <c r="A36" s="64"/>
      <c r="B36" s="65" t="s">
        <v>328</v>
      </c>
      <c r="D36" s="67">
        <v>174891.69</v>
      </c>
      <c r="E36" s="68">
        <v>20</v>
      </c>
      <c r="F36" s="67">
        <v>176056</v>
      </c>
      <c r="G36" s="67">
        <v>173820</v>
      </c>
      <c r="H36" s="68">
        <v>20</v>
      </c>
      <c r="I36" s="67">
        <v>176624</v>
      </c>
      <c r="J36" s="65">
        <v>2</v>
      </c>
      <c r="L36" s="67">
        <v>23751.72</v>
      </c>
      <c r="M36" s="65">
        <v>0</v>
      </c>
    </row>
    <row r="37" spans="1:13" s="71" customFormat="1" ht="15" customHeight="1" x14ac:dyDescent="0.25">
      <c r="A37" s="69"/>
      <c r="B37" s="70" t="s">
        <v>329</v>
      </c>
      <c r="D37" s="72">
        <v>149868</v>
      </c>
      <c r="E37" s="73">
        <v>5</v>
      </c>
      <c r="F37" s="72">
        <v>158140</v>
      </c>
      <c r="G37" s="72">
        <v>156702</v>
      </c>
      <c r="H37" s="73">
        <v>5</v>
      </c>
      <c r="I37" s="72">
        <v>160702</v>
      </c>
      <c r="J37" s="70">
        <v>0</v>
      </c>
      <c r="L37" s="72">
        <v>13886.4</v>
      </c>
      <c r="M37" s="70">
        <v>0</v>
      </c>
    </row>
    <row r="38" spans="1:13" s="76" customFormat="1" ht="15" customHeight="1" x14ac:dyDescent="0.25">
      <c r="A38" s="74"/>
      <c r="B38" s="75" t="s">
        <v>330</v>
      </c>
      <c r="D38" s="77">
        <v>262824</v>
      </c>
      <c r="E38" s="78">
        <v>40</v>
      </c>
      <c r="F38" s="77">
        <v>262824</v>
      </c>
      <c r="G38" s="77">
        <v>262824</v>
      </c>
      <c r="H38" s="78">
        <v>40</v>
      </c>
      <c r="I38" s="77">
        <v>264824</v>
      </c>
      <c r="J38" s="75">
        <v>3</v>
      </c>
      <c r="L38" s="77">
        <v>56040</v>
      </c>
      <c r="M38" s="75">
        <v>0</v>
      </c>
    </row>
    <row r="39" spans="1:13" s="82" customFormat="1" ht="15" customHeight="1" x14ac:dyDescent="0.25">
      <c r="A39" s="79"/>
      <c r="B39" s="80" t="s">
        <v>253</v>
      </c>
      <c r="C39" s="81"/>
      <c r="D39" s="80">
        <v>20</v>
      </c>
      <c r="E39" s="80">
        <v>9</v>
      </c>
      <c r="F39" s="80">
        <v>17</v>
      </c>
      <c r="G39" s="80">
        <v>19</v>
      </c>
      <c r="H39" s="80">
        <v>9</v>
      </c>
      <c r="I39" s="80">
        <v>16</v>
      </c>
      <c r="J39" s="80">
        <v>17</v>
      </c>
      <c r="K39" s="81"/>
      <c r="L39" s="80">
        <v>19</v>
      </c>
      <c r="M39" s="80">
        <v>0</v>
      </c>
    </row>
  </sheetData>
  <sheetProtection formatColumns="0" formatRows="0" sort="0" autoFilter="0"/>
  <autoFilter ref="A1:BV24" xr:uid="{00000000-0009-0000-0000-000014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Workforce Development Officer</oddHeader>
    <oddFooter>&amp;L&amp;8Copyright ACCCA 2014&amp;R&amp;8Multiple - Chief Workforce Development Officer -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filterMode="1"/>
  <dimension ref="A1:BZ39"/>
  <sheetViews>
    <sheetView zoomScaleNormal="100" workbookViewId="0">
      <pane ySplit="1" topLeftCell="A2" activePane="bottomLeft" state="frozen"/>
      <selection activeCell="D2" sqref="D2"/>
      <selection pane="bottomLeft" activeCell="D2" sqref="D2"/>
    </sheetView>
  </sheetViews>
  <sheetFormatPr defaultColWidth="9.140625" defaultRowHeight="15" customHeight="1" x14ac:dyDescent="0.25"/>
  <cols>
    <col min="1" max="1" width="5" style="45" bestFit="1" customWidth="1"/>
    <col min="2" max="2" width="25.5703125" style="47" customWidth="1"/>
    <col min="3" max="3" width="38.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0.85546875" style="47" bestFit="1"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8" s="25" customFormat="1" ht="60" x14ac:dyDescent="0.25">
      <c r="A1" s="30" t="s">
        <v>189</v>
      </c>
      <c r="B1" s="25" t="s">
        <v>258</v>
      </c>
      <c r="C1" s="26" t="s">
        <v>211</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8" s="56" customFormat="1" x14ac:dyDescent="0.25">
      <c r="A2" s="32">
        <v>2021</v>
      </c>
      <c r="B2" s="38" t="s">
        <v>173</v>
      </c>
      <c r="C2" s="38" t="s">
        <v>172</v>
      </c>
      <c r="D2" s="41">
        <v>161687</v>
      </c>
      <c r="E2" s="40"/>
      <c r="F2" s="41">
        <v>161687</v>
      </c>
      <c r="G2" s="41">
        <v>161687</v>
      </c>
      <c r="H2" s="40"/>
      <c r="I2" s="41">
        <v>161687</v>
      </c>
      <c r="J2" s="40">
        <v>2</v>
      </c>
      <c r="K2" s="40" t="s">
        <v>53</v>
      </c>
      <c r="L2" s="41">
        <v>13085.96</v>
      </c>
      <c r="M2" s="40" t="s">
        <v>48</v>
      </c>
      <c r="N2" s="40" t="s">
        <v>47</v>
      </c>
      <c r="O2" s="40" t="s">
        <v>47</v>
      </c>
      <c r="P2" s="40" t="s">
        <v>47</v>
      </c>
      <c r="Q2" s="40" t="s">
        <v>47</v>
      </c>
      <c r="R2" s="1"/>
      <c r="S2" s="102" t="s">
        <v>53</v>
      </c>
      <c r="T2" s="102" t="s">
        <v>53</v>
      </c>
      <c r="U2" s="102" t="s">
        <v>47</v>
      </c>
      <c r="V2" s="102" t="s">
        <v>53</v>
      </c>
      <c r="W2" s="102" t="s">
        <v>53</v>
      </c>
      <c r="X2" s="102" t="s">
        <v>53</v>
      </c>
      <c r="Y2" s="102" t="s">
        <v>53</v>
      </c>
      <c r="Z2" s="102" t="s">
        <v>53</v>
      </c>
      <c r="AA2" s="102" t="s">
        <v>53</v>
      </c>
      <c r="AB2" s="102" t="s">
        <v>53</v>
      </c>
      <c r="AC2" s="102" t="s">
        <v>53</v>
      </c>
      <c r="AD2" s="102" t="s">
        <v>53</v>
      </c>
      <c r="AE2" s="102" t="s">
        <v>53</v>
      </c>
      <c r="AF2" s="102" t="s">
        <v>53</v>
      </c>
      <c r="AG2" s="102" t="s">
        <v>53</v>
      </c>
      <c r="AH2" s="102" t="s">
        <v>53</v>
      </c>
      <c r="AI2" s="102" t="s">
        <v>53</v>
      </c>
      <c r="AJ2" s="102" t="s">
        <v>53</v>
      </c>
      <c r="AK2" s="102" t="s">
        <v>53</v>
      </c>
      <c r="AL2" s="102" t="s">
        <v>53</v>
      </c>
      <c r="AM2" s="102" t="s">
        <v>53</v>
      </c>
      <c r="AN2" s="102" t="s">
        <v>53</v>
      </c>
      <c r="AO2" s="102" t="s">
        <v>53</v>
      </c>
      <c r="AP2" s="102" t="s">
        <v>53</v>
      </c>
      <c r="AQ2" s="102" t="s">
        <v>53</v>
      </c>
      <c r="AR2" s="102" t="s">
        <v>53</v>
      </c>
      <c r="AS2" s="102" t="s">
        <v>53</v>
      </c>
      <c r="AT2" s="102" t="s">
        <v>53</v>
      </c>
      <c r="AU2" s="102" t="s">
        <v>53</v>
      </c>
      <c r="AV2" s="102" t="s">
        <v>53</v>
      </c>
      <c r="AW2" s="102" t="s">
        <v>53</v>
      </c>
      <c r="AX2" s="102" t="s">
        <v>53</v>
      </c>
      <c r="AY2" s="102" t="s">
        <v>53</v>
      </c>
      <c r="AZ2" s="102" t="s">
        <v>53</v>
      </c>
      <c r="BA2" s="102" t="s">
        <v>53</v>
      </c>
      <c r="BB2" s="102" t="s">
        <v>53</v>
      </c>
      <c r="BC2" s="102" t="s">
        <v>53</v>
      </c>
      <c r="BD2" s="102" t="s">
        <v>53</v>
      </c>
      <c r="BE2" s="102" t="s">
        <v>53</v>
      </c>
      <c r="BF2" s="102" t="s">
        <v>53</v>
      </c>
      <c r="BG2" s="102" t="s">
        <v>53</v>
      </c>
      <c r="BH2" s="102" t="s">
        <v>53</v>
      </c>
      <c r="BI2" s="102" t="s">
        <v>53</v>
      </c>
      <c r="BJ2" s="102" t="s">
        <v>53</v>
      </c>
      <c r="BK2" s="102" t="s">
        <v>53</v>
      </c>
      <c r="BL2" s="102" t="s">
        <v>53</v>
      </c>
      <c r="BM2" s="102" t="s">
        <v>53</v>
      </c>
      <c r="BN2" s="102" t="s">
        <v>53</v>
      </c>
      <c r="BO2" s="102" t="s">
        <v>53</v>
      </c>
      <c r="BP2" s="102" t="s">
        <v>53</v>
      </c>
      <c r="BQ2" s="102" t="s">
        <v>53</v>
      </c>
      <c r="BR2" s="102" t="s">
        <v>53</v>
      </c>
      <c r="BS2" s="102" t="s">
        <v>53</v>
      </c>
      <c r="BT2" s="102" t="s">
        <v>53</v>
      </c>
      <c r="BU2" s="102" t="s">
        <v>53</v>
      </c>
      <c r="BV2" s="2"/>
      <c r="BW2" s="47"/>
      <c r="BX2" s="47"/>
      <c r="BY2" s="31"/>
      <c r="BZ2" s="31"/>
    </row>
    <row r="3" spans="1:78" s="56" customFormat="1" x14ac:dyDescent="0.25">
      <c r="A3" s="9">
        <v>2021</v>
      </c>
      <c r="B3" s="10" t="s">
        <v>182</v>
      </c>
      <c r="C3" s="10" t="s">
        <v>252</v>
      </c>
      <c r="D3" s="11"/>
      <c r="E3" s="10"/>
      <c r="F3" s="11"/>
      <c r="G3" s="11"/>
      <c r="H3" s="10"/>
      <c r="I3" s="11"/>
      <c r="J3" s="10"/>
      <c r="K3" s="10"/>
      <c r="L3" s="11"/>
      <c r="M3" s="10"/>
      <c r="N3" s="10"/>
      <c r="O3" s="10"/>
      <c r="P3" s="10"/>
      <c r="Q3" s="10"/>
      <c r="R3" s="12"/>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47"/>
    </row>
    <row r="4" spans="1:78" s="55" customFormat="1" x14ac:dyDescent="0.25">
      <c r="A4" s="98">
        <v>2021</v>
      </c>
      <c r="B4" s="95" t="s">
        <v>94</v>
      </c>
      <c r="C4" s="95" t="s">
        <v>532</v>
      </c>
      <c r="D4" s="94">
        <v>142656</v>
      </c>
      <c r="E4" s="95">
        <v>20</v>
      </c>
      <c r="F4" s="94">
        <v>165444</v>
      </c>
      <c r="G4" s="94">
        <f>D4+1212</f>
        <v>143868</v>
      </c>
      <c r="H4" s="95">
        <v>20</v>
      </c>
      <c r="I4" s="94">
        <f>F4+1212</f>
        <v>166656</v>
      </c>
      <c r="J4" s="95">
        <v>0</v>
      </c>
      <c r="K4" s="95" t="s">
        <v>53</v>
      </c>
      <c r="L4" s="94">
        <v>42753.84</v>
      </c>
      <c r="M4" s="95" t="s">
        <v>48</v>
      </c>
      <c r="N4" s="95" t="s">
        <v>47</v>
      </c>
      <c r="O4" s="95" t="s">
        <v>47</v>
      </c>
      <c r="P4" s="95" t="s">
        <v>47</v>
      </c>
      <c r="Q4" s="95" t="s">
        <v>47</v>
      </c>
      <c r="R4" s="103" t="s">
        <v>95</v>
      </c>
      <c r="S4" s="51" t="s">
        <v>53</v>
      </c>
      <c r="T4" s="51" t="s">
        <v>53</v>
      </c>
      <c r="U4" s="51" t="s">
        <v>47</v>
      </c>
      <c r="V4" s="51" t="s">
        <v>53</v>
      </c>
      <c r="W4" s="51" t="s">
        <v>53</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53</v>
      </c>
      <c r="AV4" s="51" t="s">
        <v>53</v>
      </c>
      <c r="AW4" s="51" t="s">
        <v>53</v>
      </c>
      <c r="AX4" s="51" t="s">
        <v>53</v>
      </c>
      <c r="AY4" s="51" t="s">
        <v>53</v>
      </c>
      <c r="AZ4" s="51" t="s">
        <v>53</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c r="BW4" s="47"/>
      <c r="BX4" s="47"/>
    </row>
    <row r="5" spans="1:78" s="56" customFormat="1" x14ac:dyDescent="0.25">
      <c r="A5" s="9">
        <v>2021</v>
      </c>
      <c r="B5" s="10" t="s">
        <v>662</v>
      </c>
      <c r="C5" s="10" t="s">
        <v>123</v>
      </c>
      <c r="D5" s="11">
        <v>197396.27</v>
      </c>
      <c r="E5" s="10"/>
      <c r="F5" s="11"/>
      <c r="G5" s="11">
        <v>197396.27</v>
      </c>
      <c r="H5" s="10"/>
      <c r="I5" s="11"/>
      <c r="J5" s="10">
        <v>1</v>
      </c>
      <c r="K5" s="10" t="s">
        <v>47</v>
      </c>
      <c r="L5" s="11">
        <v>138195</v>
      </c>
      <c r="M5" s="10" t="s">
        <v>48</v>
      </c>
      <c r="N5" s="10" t="s">
        <v>47</v>
      </c>
      <c r="O5" s="10" t="s">
        <v>47</v>
      </c>
      <c r="P5" s="10" t="s">
        <v>47</v>
      </c>
      <c r="Q5" s="10" t="s">
        <v>47</v>
      </c>
      <c r="R5" s="12" t="s">
        <v>80</v>
      </c>
      <c r="S5" s="51" t="s">
        <v>53</v>
      </c>
      <c r="T5" s="51" t="s">
        <v>53</v>
      </c>
      <c r="U5" s="51" t="s">
        <v>47</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c r="BW5" s="47"/>
    </row>
    <row r="6" spans="1:78" s="56" customFormat="1" x14ac:dyDescent="0.25">
      <c r="A6" s="9">
        <v>2020</v>
      </c>
      <c r="B6" s="10" t="s">
        <v>84</v>
      </c>
      <c r="C6" s="10" t="s">
        <v>252</v>
      </c>
      <c r="D6" s="11"/>
      <c r="E6" s="10"/>
      <c r="F6" s="11"/>
      <c r="G6" s="11"/>
      <c r="H6" s="10"/>
      <c r="I6" s="11"/>
      <c r="J6" s="10"/>
      <c r="K6" s="10"/>
      <c r="L6" s="11"/>
      <c r="M6" s="10"/>
      <c r="N6" s="10"/>
      <c r="O6" s="10"/>
      <c r="P6" s="10"/>
      <c r="Q6" s="10"/>
      <c r="R6" s="12"/>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4"/>
      <c r="BW6" s="55"/>
      <c r="BX6" s="55"/>
    </row>
    <row r="7" spans="1:78" s="56" customFormat="1" x14ac:dyDescent="0.25">
      <c r="A7" s="9">
        <v>2021</v>
      </c>
      <c r="B7" s="10" t="s">
        <v>68</v>
      </c>
      <c r="C7" s="10" t="s">
        <v>604</v>
      </c>
      <c r="D7" s="11">
        <v>157693.79999999999</v>
      </c>
      <c r="E7" s="10"/>
      <c r="F7" s="11"/>
      <c r="G7" s="11">
        <v>157693.79999999999</v>
      </c>
      <c r="H7" s="10"/>
      <c r="I7" s="11" t="s">
        <v>348</v>
      </c>
      <c r="J7" s="10">
        <v>1</v>
      </c>
      <c r="K7" s="10" t="s">
        <v>47</v>
      </c>
      <c r="L7" s="11">
        <v>18929.28</v>
      </c>
      <c r="M7" s="10" t="s">
        <v>48</v>
      </c>
      <c r="N7" s="10" t="s">
        <v>47</v>
      </c>
      <c r="O7" s="10" t="s">
        <v>47</v>
      </c>
      <c r="P7" s="10" t="s">
        <v>47</v>
      </c>
      <c r="Q7" s="10" t="s">
        <v>47</v>
      </c>
      <c r="R7" s="12"/>
      <c r="S7" s="53" t="s">
        <v>53</v>
      </c>
      <c r="T7" s="53" t="s">
        <v>53</v>
      </c>
      <c r="U7" s="53" t="s">
        <v>47</v>
      </c>
      <c r="V7" s="53" t="s">
        <v>53</v>
      </c>
      <c r="W7" s="53" t="s">
        <v>53</v>
      </c>
      <c r="X7" s="53" t="s">
        <v>53</v>
      </c>
      <c r="Y7" s="53" t="s">
        <v>53</v>
      </c>
      <c r="Z7" s="53" t="s">
        <v>53</v>
      </c>
      <c r="AA7" s="53" t="s">
        <v>53</v>
      </c>
      <c r="AB7" s="53" t="s">
        <v>53</v>
      </c>
      <c r="AC7" s="53" t="s">
        <v>53</v>
      </c>
      <c r="AD7" s="53" t="s">
        <v>53</v>
      </c>
      <c r="AE7" s="53" t="s">
        <v>53</v>
      </c>
      <c r="AF7" s="53" t="s">
        <v>53</v>
      </c>
      <c r="AG7" s="53" t="s">
        <v>53</v>
      </c>
      <c r="AH7" s="53" t="s">
        <v>53</v>
      </c>
      <c r="AI7" s="53" t="s">
        <v>53</v>
      </c>
      <c r="AJ7" s="53" t="s">
        <v>53</v>
      </c>
      <c r="AK7" s="53" t="s">
        <v>53</v>
      </c>
      <c r="AL7" s="53" t="s">
        <v>53</v>
      </c>
      <c r="AM7" s="53" t="s">
        <v>53</v>
      </c>
      <c r="AN7" s="53" t="s">
        <v>53</v>
      </c>
      <c r="AO7" s="53" t="s">
        <v>53</v>
      </c>
      <c r="AP7" s="53" t="s">
        <v>53</v>
      </c>
      <c r="AQ7" s="53" t="s">
        <v>53</v>
      </c>
      <c r="AR7" s="53" t="s">
        <v>53</v>
      </c>
      <c r="AS7" s="53" t="s">
        <v>53</v>
      </c>
      <c r="AT7" s="53" t="s">
        <v>53</v>
      </c>
      <c r="AU7" s="53" t="s">
        <v>53</v>
      </c>
      <c r="AV7" s="53" t="s">
        <v>53</v>
      </c>
      <c r="AW7" s="53" t="s">
        <v>53</v>
      </c>
      <c r="AX7" s="53" t="s">
        <v>53</v>
      </c>
      <c r="AY7" s="53" t="s">
        <v>53</v>
      </c>
      <c r="AZ7" s="53" t="s">
        <v>53</v>
      </c>
      <c r="BA7" s="53" t="s">
        <v>53</v>
      </c>
      <c r="BB7" s="53" t="s">
        <v>53</v>
      </c>
      <c r="BC7" s="53" t="s">
        <v>53</v>
      </c>
      <c r="BD7" s="53" t="s">
        <v>53</v>
      </c>
      <c r="BE7" s="53" t="s">
        <v>53</v>
      </c>
      <c r="BF7" s="53" t="s">
        <v>53</v>
      </c>
      <c r="BG7" s="53" t="s">
        <v>53</v>
      </c>
      <c r="BH7" s="53" t="s">
        <v>53</v>
      </c>
      <c r="BI7" s="53" t="s">
        <v>53</v>
      </c>
      <c r="BJ7" s="53" t="s">
        <v>53</v>
      </c>
      <c r="BK7" s="53" t="s">
        <v>53</v>
      </c>
      <c r="BL7" s="53" t="s">
        <v>53</v>
      </c>
      <c r="BM7" s="53" t="s">
        <v>53</v>
      </c>
      <c r="BN7" s="53" t="s">
        <v>53</v>
      </c>
      <c r="BO7" s="53" t="s">
        <v>53</v>
      </c>
      <c r="BP7" s="53" t="s">
        <v>53</v>
      </c>
      <c r="BQ7" s="53" t="s">
        <v>53</v>
      </c>
      <c r="BR7" s="53" t="s">
        <v>53</v>
      </c>
      <c r="BS7" s="53" t="s">
        <v>53</v>
      </c>
      <c r="BT7" s="53" t="s">
        <v>53</v>
      </c>
      <c r="BU7" s="53" t="s">
        <v>53</v>
      </c>
      <c r="BV7" s="54"/>
      <c r="BW7" s="55"/>
      <c r="BX7" s="55"/>
      <c r="BY7" s="55"/>
    </row>
    <row r="8" spans="1:78" s="56" customFormat="1" ht="45" x14ac:dyDescent="0.25">
      <c r="A8" s="9">
        <v>2021</v>
      </c>
      <c r="B8" s="10" t="s">
        <v>163</v>
      </c>
      <c r="C8" s="10" t="s">
        <v>551</v>
      </c>
      <c r="D8" s="11">
        <v>160349</v>
      </c>
      <c r="E8" s="10">
        <v>20</v>
      </c>
      <c r="F8" s="11">
        <v>165884</v>
      </c>
      <c r="G8" s="11">
        <v>157427</v>
      </c>
      <c r="H8" s="10">
        <v>20</v>
      </c>
      <c r="I8" s="11">
        <v>170944</v>
      </c>
      <c r="J8" s="10"/>
      <c r="K8" s="10"/>
      <c r="L8" s="11">
        <v>34697</v>
      </c>
      <c r="M8" s="10" t="s">
        <v>48</v>
      </c>
      <c r="N8" s="10" t="s">
        <v>47</v>
      </c>
      <c r="O8" s="10" t="s">
        <v>47</v>
      </c>
      <c r="P8" s="10" t="s">
        <v>47</v>
      </c>
      <c r="Q8" s="10" t="s">
        <v>47</v>
      </c>
      <c r="R8" s="56" t="s">
        <v>541</v>
      </c>
      <c r="S8" s="53" t="s">
        <v>53</v>
      </c>
      <c r="T8" s="53" t="s">
        <v>53</v>
      </c>
      <c r="U8" s="53" t="s">
        <v>47</v>
      </c>
      <c r="V8" s="53" t="s">
        <v>53</v>
      </c>
      <c r="W8" s="53" t="s">
        <v>53</v>
      </c>
      <c r="X8" s="53" t="s">
        <v>53</v>
      </c>
      <c r="Y8" s="53" t="s">
        <v>53</v>
      </c>
      <c r="Z8" s="53" t="s">
        <v>53</v>
      </c>
      <c r="AA8" s="53" t="s">
        <v>53</v>
      </c>
      <c r="AB8" s="53" t="s">
        <v>53</v>
      </c>
      <c r="AC8" s="53" t="s">
        <v>47</v>
      </c>
      <c r="AD8" s="53" t="s">
        <v>53</v>
      </c>
      <c r="AE8" s="53" t="s">
        <v>53</v>
      </c>
      <c r="AF8" s="53" t="s">
        <v>53</v>
      </c>
      <c r="AG8" s="53" t="s">
        <v>53</v>
      </c>
      <c r="AH8" s="53" t="s">
        <v>53</v>
      </c>
      <c r="AI8" s="53" t="s">
        <v>53</v>
      </c>
      <c r="AJ8" s="53" t="s">
        <v>53</v>
      </c>
      <c r="AK8" s="53" t="s">
        <v>53</v>
      </c>
      <c r="AL8" s="53" t="s">
        <v>53</v>
      </c>
      <c r="AM8" s="53" t="s">
        <v>53</v>
      </c>
      <c r="AN8" s="53" t="s">
        <v>53</v>
      </c>
      <c r="AO8" s="53" t="s">
        <v>53</v>
      </c>
      <c r="AP8" s="53" t="s">
        <v>53</v>
      </c>
      <c r="AQ8" s="53" t="s">
        <v>53</v>
      </c>
      <c r="AR8" s="53" t="s">
        <v>53</v>
      </c>
      <c r="AS8" s="53" t="s">
        <v>53</v>
      </c>
      <c r="AT8" s="53" t="s">
        <v>53</v>
      </c>
      <c r="AU8" s="53" t="s">
        <v>53</v>
      </c>
      <c r="AV8" s="53" t="s">
        <v>53</v>
      </c>
      <c r="AW8" s="53" t="s">
        <v>53</v>
      </c>
      <c r="AX8" s="53" t="s">
        <v>53</v>
      </c>
      <c r="AY8" s="53" t="s">
        <v>53</v>
      </c>
      <c r="AZ8" s="53" t="s">
        <v>53</v>
      </c>
      <c r="BA8" s="53" t="s">
        <v>53</v>
      </c>
      <c r="BB8" s="53" t="s">
        <v>53</v>
      </c>
      <c r="BC8" s="53" t="s">
        <v>53</v>
      </c>
      <c r="BD8" s="53" t="s">
        <v>53</v>
      </c>
      <c r="BE8" s="53" t="s">
        <v>53</v>
      </c>
      <c r="BF8" s="53" t="s">
        <v>53</v>
      </c>
      <c r="BG8" s="53" t="s">
        <v>53</v>
      </c>
      <c r="BH8" s="53" t="s">
        <v>53</v>
      </c>
      <c r="BI8" s="53" t="s">
        <v>53</v>
      </c>
      <c r="BJ8" s="53" t="s">
        <v>53</v>
      </c>
      <c r="BK8" s="53" t="s">
        <v>53</v>
      </c>
      <c r="BL8" s="53" t="s">
        <v>53</v>
      </c>
      <c r="BM8" s="53" t="s">
        <v>53</v>
      </c>
      <c r="BN8" s="53" t="s">
        <v>53</v>
      </c>
      <c r="BO8" s="53" t="s">
        <v>53</v>
      </c>
      <c r="BP8" s="53" t="s">
        <v>53</v>
      </c>
      <c r="BQ8" s="53" t="s">
        <v>53</v>
      </c>
      <c r="BR8" s="53" t="s">
        <v>53</v>
      </c>
      <c r="BS8" s="53" t="s">
        <v>53</v>
      </c>
      <c r="BT8" s="53" t="s">
        <v>53</v>
      </c>
      <c r="BU8" s="53" t="s">
        <v>53</v>
      </c>
      <c r="BV8" s="54" t="s">
        <v>552</v>
      </c>
    </row>
    <row r="9" spans="1:78" s="56" customFormat="1" ht="30" x14ac:dyDescent="0.25">
      <c r="A9" s="9">
        <v>2021</v>
      </c>
      <c r="B9" s="10" t="s">
        <v>684</v>
      </c>
      <c r="C9" s="10" t="s">
        <v>676</v>
      </c>
      <c r="D9" s="11">
        <v>200644</v>
      </c>
      <c r="E9" s="10">
        <v>20</v>
      </c>
      <c r="F9" s="11">
        <v>221357</v>
      </c>
      <c r="G9" s="11">
        <v>204167</v>
      </c>
      <c r="H9" s="10">
        <v>20</v>
      </c>
      <c r="I9" s="11">
        <v>224880</v>
      </c>
      <c r="J9" s="10">
        <v>3</v>
      </c>
      <c r="K9" s="10" t="s">
        <v>53</v>
      </c>
      <c r="L9" s="11">
        <v>19618</v>
      </c>
      <c r="M9" s="10" t="s">
        <v>48</v>
      </c>
      <c r="N9" s="10" t="s">
        <v>47</v>
      </c>
      <c r="O9" s="10" t="s">
        <v>47</v>
      </c>
      <c r="P9" s="10" t="s">
        <v>47</v>
      </c>
      <c r="Q9" s="10" t="s">
        <v>47</v>
      </c>
      <c r="R9" s="12" t="s">
        <v>677</v>
      </c>
      <c r="S9" s="53" t="s">
        <v>53</v>
      </c>
      <c r="T9" s="53" t="s">
        <v>53</v>
      </c>
      <c r="U9" s="53" t="s">
        <v>47</v>
      </c>
      <c r="V9" s="53" t="s">
        <v>53</v>
      </c>
      <c r="W9" s="53" t="s">
        <v>53</v>
      </c>
      <c r="X9" s="53" t="s">
        <v>53</v>
      </c>
      <c r="Y9" s="53" t="s">
        <v>53</v>
      </c>
      <c r="Z9" s="53" t="s">
        <v>53</v>
      </c>
      <c r="AA9" s="53" t="s">
        <v>53</v>
      </c>
      <c r="AB9" s="53" t="s">
        <v>53</v>
      </c>
      <c r="AC9" s="53" t="s">
        <v>53</v>
      </c>
      <c r="AD9" s="53" t="s">
        <v>53</v>
      </c>
      <c r="AE9" s="53" t="s">
        <v>53</v>
      </c>
      <c r="AF9" s="53" t="s">
        <v>53</v>
      </c>
      <c r="AG9" s="53" t="s">
        <v>53</v>
      </c>
      <c r="AH9" s="53" t="s">
        <v>53</v>
      </c>
      <c r="AI9" s="53" t="s">
        <v>53</v>
      </c>
      <c r="AJ9" s="53" t="s">
        <v>53</v>
      </c>
      <c r="AK9" s="53" t="s">
        <v>53</v>
      </c>
      <c r="AL9" s="53" t="s">
        <v>53</v>
      </c>
      <c r="AM9" s="53" t="s">
        <v>53</v>
      </c>
      <c r="AN9" s="53" t="s">
        <v>53</v>
      </c>
      <c r="AO9" s="53" t="s">
        <v>53</v>
      </c>
      <c r="AP9" s="53" t="s">
        <v>53</v>
      </c>
      <c r="AQ9" s="53" t="s">
        <v>53</v>
      </c>
      <c r="AR9" s="53" t="s">
        <v>53</v>
      </c>
      <c r="AS9" s="53" t="s">
        <v>53</v>
      </c>
      <c r="AT9" s="53" t="s">
        <v>53</v>
      </c>
      <c r="AU9" s="53" t="s">
        <v>53</v>
      </c>
      <c r="AV9" s="53" t="s">
        <v>53</v>
      </c>
      <c r="AW9" s="53" t="s">
        <v>53</v>
      </c>
      <c r="AX9" s="53" t="s">
        <v>53</v>
      </c>
      <c r="AY9" s="53" t="s">
        <v>53</v>
      </c>
      <c r="AZ9" s="53" t="s">
        <v>53</v>
      </c>
      <c r="BA9" s="53" t="s">
        <v>53</v>
      </c>
      <c r="BB9" s="53" t="s">
        <v>53</v>
      </c>
      <c r="BC9" s="53" t="s">
        <v>53</v>
      </c>
      <c r="BD9" s="53" t="s">
        <v>53</v>
      </c>
      <c r="BE9" s="53" t="s">
        <v>53</v>
      </c>
      <c r="BF9" s="53" t="s">
        <v>53</v>
      </c>
      <c r="BG9" s="53" t="s">
        <v>53</v>
      </c>
      <c r="BH9" s="53" t="s">
        <v>53</v>
      </c>
      <c r="BI9" s="53" t="s">
        <v>53</v>
      </c>
      <c r="BJ9" s="53" t="s">
        <v>53</v>
      </c>
      <c r="BK9" s="53" t="s">
        <v>53</v>
      </c>
      <c r="BL9" s="53" t="s">
        <v>53</v>
      </c>
      <c r="BM9" s="53" t="s">
        <v>53</v>
      </c>
      <c r="BN9" s="53" t="s">
        <v>53</v>
      </c>
      <c r="BO9" s="53" t="s">
        <v>53</v>
      </c>
      <c r="BP9" s="53" t="s">
        <v>53</v>
      </c>
      <c r="BQ9" s="53" t="s">
        <v>53</v>
      </c>
      <c r="BR9" s="53" t="s">
        <v>53</v>
      </c>
      <c r="BS9" s="53" t="s">
        <v>53</v>
      </c>
      <c r="BT9" s="53" t="s">
        <v>53</v>
      </c>
      <c r="BU9" s="53" t="s">
        <v>53</v>
      </c>
      <c r="BV9" s="54" t="s">
        <v>138</v>
      </c>
      <c r="BW9" s="55"/>
      <c r="BX9" s="55"/>
      <c r="BY9" s="55"/>
      <c r="BZ9" s="55"/>
    </row>
    <row r="10" spans="1:78" s="56" customFormat="1" ht="30" x14ac:dyDescent="0.25">
      <c r="A10" s="9">
        <v>2021</v>
      </c>
      <c r="B10" s="10" t="s">
        <v>124</v>
      </c>
      <c r="C10" s="10" t="s">
        <v>133</v>
      </c>
      <c r="D10" s="11">
        <v>155501</v>
      </c>
      <c r="E10" s="10" t="s">
        <v>348</v>
      </c>
      <c r="F10" s="11">
        <v>155501</v>
      </c>
      <c r="G10" s="11">
        <v>155501</v>
      </c>
      <c r="H10" s="10"/>
      <c r="I10" s="11">
        <v>159001</v>
      </c>
      <c r="J10" s="10">
        <v>1</v>
      </c>
      <c r="K10" s="10" t="s">
        <v>53</v>
      </c>
      <c r="L10" s="11">
        <v>19019</v>
      </c>
      <c r="M10" s="10" t="s">
        <v>48</v>
      </c>
      <c r="N10" s="10" t="s">
        <v>47</v>
      </c>
      <c r="O10" s="10" t="s">
        <v>47</v>
      </c>
      <c r="P10" s="10" t="s">
        <v>47</v>
      </c>
      <c r="Q10" s="10" t="s">
        <v>47</v>
      </c>
      <c r="R10" s="12"/>
      <c r="S10" s="53" t="s">
        <v>53</v>
      </c>
      <c r="T10" s="53" t="s">
        <v>53</v>
      </c>
      <c r="U10" s="53" t="s">
        <v>47</v>
      </c>
      <c r="V10" s="53" t="s">
        <v>53</v>
      </c>
      <c r="W10" s="53" t="s">
        <v>53</v>
      </c>
      <c r="X10" s="53" t="s">
        <v>53</v>
      </c>
      <c r="Y10" s="53" t="s">
        <v>53</v>
      </c>
      <c r="Z10" s="53" t="s">
        <v>53</v>
      </c>
      <c r="AA10" s="53" t="s">
        <v>53</v>
      </c>
      <c r="AB10" s="53" t="s">
        <v>53</v>
      </c>
      <c r="AC10" s="53" t="s">
        <v>53</v>
      </c>
      <c r="AD10" s="53" t="s">
        <v>53</v>
      </c>
      <c r="AE10" s="53" t="s">
        <v>53</v>
      </c>
      <c r="AF10" s="53" t="s">
        <v>53</v>
      </c>
      <c r="AG10" s="53" t="s">
        <v>53</v>
      </c>
      <c r="AH10" s="53" t="s">
        <v>53</v>
      </c>
      <c r="AI10" s="53" t="s">
        <v>53</v>
      </c>
      <c r="AJ10" s="53" t="s">
        <v>53</v>
      </c>
      <c r="AK10" s="53" t="s">
        <v>53</v>
      </c>
      <c r="AL10" s="53" t="s">
        <v>53</v>
      </c>
      <c r="AM10" s="53" t="s">
        <v>53</v>
      </c>
      <c r="AN10" s="53" t="s">
        <v>53</v>
      </c>
      <c r="AO10" s="53" t="s">
        <v>53</v>
      </c>
      <c r="AP10" s="53" t="s">
        <v>53</v>
      </c>
      <c r="AQ10" s="53" t="s">
        <v>53</v>
      </c>
      <c r="AR10" s="53" t="s">
        <v>53</v>
      </c>
      <c r="AS10" s="53" t="s">
        <v>53</v>
      </c>
      <c r="AT10" s="53" t="s">
        <v>53</v>
      </c>
      <c r="AU10" s="53" t="s">
        <v>53</v>
      </c>
      <c r="AV10" s="53" t="s">
        <v>53</v>
      </c>
      <c r="AW10" s="53" t="s">
        <v>53</v>
      </c>
      <c r="AX10" s="53" t="s">
        <v>53</v>
      </c>
      <c r="AY10" s="53" t="s">
        <v>53</v>
      </c>
      <c r="AZ10" s="53" t="s">
        <v>53</v>
      </c>
      <c r="BA10" s="53" t="s">
        <v>53</v>
      </c>
      <c r="BB10" s="53" t="s">
        <v>53</v>
      </c>
      <c r="BC10" s="53" t="s">
        <v>53</v>
      </c>
      <c r="BD10" s="53" t="s">
        <v>53</v>
      </c>
      <c r="BE10" s="53" t="s">
        <v>53</v>
      </c>
      <c r="BF10" s="53" t="s">
        <v>53</v>
      </c>
      <c r="BG10" s="53" t="s">
        <v>53</v>
      </c>
      <c r="BH10" s="53" t="s">
        <v>53</v>
      </c>
      <c r="BI10" s="53" t="s">
        <v>53</v>
      </c>
      <c r="BJ10" s="53" t="s">
        <v>53</v>
      </c>
      <c r="BK10" s="53" t="s">
        <v>53</v>
      </c>
      <c r="BL10" s="53" t="s">
        <v>53</v>
      </c>
      <c r="BM10" s="53" t="s">
        <v>53</v>
      </c>
      <c r="BN10" s="53" t="s">
        <v>53</v>
      </c>
      <c r="BO10" s="53" t="s">
        <v>53</v>
      </c>
      <c r="BP10" s="53" t="s">
        <v>53</v>
      </c>
      <c r="BQ10" s="53" t="s">
        <v>53</v>
      </c>
      <c r="BR10" s="53" t="s">
        <v>53</v>
      </c>
      <c r="BS10" s="53" t="s">
        <v>53</v>
      </c>
      <c r="BT10" s="53" t="s">
        <v>53</v>
      </c>
      <c r="BU10" s="53" t="s">
        <v>53</v>
      </c>
      <c r="BV10" s="54"/>
      <c r="BW10" s="55"/>
      <c r="BX10" s="55"/>
    </row>
    <row r="11" spans="1:78" s="56" customFormat="1" x14ac:dyDescent="0.25">
      <c r="A11" s="9">
        <v>2020</v>
      </c>
      <c r="B11" s="10" t="s">
        <v>424</v>
      </c>
      <c r="C11" s="10" t="s">
        <v>252</v>
      </c>
      <c r="D11" s="11"/>
      <c r="E11" s="10"/>
      <c r="F11" s="11"/>
      <c r="G11" s="11"/>
      <c r="H11" s="10"/>
      <c r="I11" s="11"/>
      <c r="J11" s="10"/>
      <c r="K11" s="10"/>
      <c r="L11" s="11"/>
      <c r="M11" s="10"/>
      <c r="N11" s="10"/>
      <c r="O11" s="10"/>
      <c r="P11" s="10"/>
      <c r="Q11" s="10"/>
      <c r="R11" s="12"/>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row>
    <row r="12" spans="1:78" s="56" customFormat="1" ht="135" x14ac:dyDescent="0.25">
      <c r="A12" s="9">
        <v>2021</v>
      </c>
      <c r="B12" s="10" t="s">
        <v>148</v>
      </c>
      <c r="C12" s="10" t="s">
        <v>689</v>
      </c>
      <c r="D12" s="11">
        <v>181107</v>
      </c>
      <c r="E12" s="10">
        <v>7</v>
      </c>
      <c r="F12" s="11"/>
      <c r="G12" s="11">
        <v>181107</v>
      </c>
      <c r="H12" s="10">
        <v>7</v>
      </c>
      <c r="I12" s="11"/>
      <c r="J12" s="10">
        <v>0</v>
      </c>
      <c r="K12" s="10" t="s">
        <v>53</v>
      </c>
      <c r="L12" s="11">
        <v>41555.879999999997</v>
      </c>
      <c r="M12" s="10" t="s">
        <v>48</v>
      </c>
      <c r="N12" s="10" t="s">
        <v>47</v>
      </c>
      <c r="O12" s="10" t="s">
        <v>47</v>
      </c>
      <c r="P12" s="10" t="s">
        <v>47</v>
      </c>
      <c r="Q12" s="10" t="s">
        <v>47</v>
      </c>
      <c r="S12" s="53" t="s">
        <v>53</v>
      </c>
      <c r="T12" s="53" t="s">
        <v>47</v>
      </c>
      <c r="U12" s="53" t="s">
        <v>47</v>
      </c>
      <c r="V12" s="53" t="s">
        <v>53</v>
      </c>
      <c r="W12" s="53" t="s">
        <v>53</v>
      </c>
      <c r="X12" s="53" t="s">
        <v>53</v>
      </c>
      <c r="Y12" s="53" t="s">
        <v>53</v>
      </c>
      <c r="Z12" s="53" t="s">
        <v>53</v>
      </c>
      <c r="AA12" s="53" t="s">
        <v>53</v>
      </c>
      <c r="AB12" s="53" t="s">
        <v>53</v>
      </c>
      <c r="AC12" s="53" t="s">
        <v>47</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53</v>
      </c>
      <c r="AZ12" s="53" t="s">
        <v>53</v>
      </c>
      <c r="BA12" s="53" t="s">
        <v>57</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4" t="s">
        <v>442</v>
      </c>
    </row>
    <row r="13" spans="1:78" s="56" customFormat="1" x14ac:dyDescent="0.25">
      <c r="A13" s="9">
        <v>2021</v>
      </c>
      <c r="B13" s="10" t="s">
        <v>478</v>
      </c>
      <c r="C13" s="10" t="s">
        <v>351</v>
      </c>
      <c r="D13" s="11">
        <v>192231</v>
      </c>
      <c r="E13" s="10">
        <v>5</v>
      </c>
      <c r="F13" s="11">
        <v>192231</v>
      </c>
      <c r="G13" s="11">
        <v>192231</v>
      </c>
      <c r="H13" s="10">
        <v>5</v>
      </c>
      <c r="I13" s="11">
        <f>+ROUND(G13*1.025,0)</f>
        <v>197037</v>
      </c>
      <c r="J13" s="10">
        <v>1</v>
      </c>
      <c r="K13" s="10" t="s">
        <v>53</v>
      </c>
      <c r="L13" s="11">
        <v>36670</v>
      </c>
      <c r="M13" s="10" t="s">
        <v>48</v>
      </c>
      <c r="N13" s="10" t="s">
        <v>47</v>
      </c>
      <c r="O13" s="10" t="s">
        <v>47</v>
      </c>
      <c r="P13" s="10" t="s">
        <v>47</v>
      </c>
      <c r="Q13" s="10" t="s">
        <v>47</v>
      </c>
      <c r="R13" s="12"/>
      <c r="S13" s="53" t="s">
        <v>53</v>
      </c>
      <c r="T13" s="53" t="s">
        <v>53</v>
      </c>
      <c r="U13" s="53" t="s">
        <v>47</v>
      </c>
      <c r="V13" s="53" t="s">
        <v>53</v>
      </c>
      <c r="W13" s="53" t="s">
        <v>53</v>
      </c>
      <c r="X13" s="53" t="s">
        <v>53</v>
      </c>
      <c r="Y13" s="53" t="s">
        <v>53</v>
      </c>
      <c r="Z13" s="53" t="s">
        <v>53</v>
      </c>
      <c r="AA13" s="53" t="s">
        <v>53</v>
      </c>
      <c r="AB13" s="53" t="s">
        <v>53</v>
      </c>
      <c r="AC13" s="53" t="s">
        <v>47</v>
      </c>
      <c r="AD13" s="53" t="s">
        <v>53</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53</v>
      </c>
      <c r="AT13" s="53" t="s">
        <v>53</v>
      </c>
      <c r="AU13" s="53" t="s">
        <v>53</v>
      </c>
      <c r="AV13" s="53" t="s">
        <v>53</v>
      </c>
      <c r="AW13" s="53" t="s">
        <v>53</v>
      </c>
      <c r="AX13" s="53" t="s">
        <v>53</v>
      </c>
      <c r="AY13" s="53" t="s">
        <v>53</v>
      </c>
      <c r="AZ13" s="53" t="s">
        <v>53</v>
      </c>
      <c r="BA13" s="53" t="s">
        <v>53</v>
      </c>
      <c r="BB13" s="53" t="s">
        <v>53</v>
      </c>
      <c r="BC13" s="53" t="s">
        <v>53</v>
      </c>
      <c r="BD13" s="53" t="s">
        <v>53</v>
      </c>
      <c r="BE13" s="53" t="s">
        <v>53</v>
      </c>
      <c r="BF13" s="53" t="s">
        <v>53</v>
      </c>
      <c r="BG13" s="53" t="s">
        <v>53</v>
      </c>
      <c r="BH13" s="53" t="s">
        <v>53</v>
      </c>
      <c r="BI13" s="53" t="s">
        <v>53</v>
      </c>
      <c r="BJ13" s="53" t="s">
        <v>53</v>
      </c>
      <c r="BK13" s="53" t="s">
        <v>53</v>
      </c>
      <c r="BL13" s="53" t="s">
        <v>53</v>
      </c>
      <c r="BM13" s="53" t="s">
        <v>53</v>
      </c>
      <c r="BN13" s="53" t="s">
        <v>53</v>
      </c>
      <c r="BO13" s="53" t="s">
        <v>53</v>
      </c>
      <c r="BP13" s="53" t="s">
        <v>53</v>
      </c>
      <c r="BQ13" s="53" t="s">
        <v>53</v>
      </c>
      <c r="BR13" s="53" t="s">
        <v>53</v>
      </c>
      <c r="BS13" s="53" t="s">
        <v>53</v>
      </c>
      <c r="BT13" s="53" t="s">
        <v>53</v>
      </c>
      <c r="BU13" s="53" t="s">
        <v>53</v>
      </c>
      <c r="BV13" s="53" t="s">
        <v>488</v>
      </c>
      <c r="BW13" s="55"/>
    </row>
    <row r="14" spans="1:78" s="56" customFormat="1" ht="60" x14ac:dyDescent="0.25">
      <c r="A14" s="9">
        <v>2021</v>
      </c>
      <c r="B14" s="10" t="s">
        <v>443</v>
      </c>
      <c r="C14" s="10" t="s">
        <v>577</v>
      </c>
      <c r="D14" s="11">
        <v>164513</v>
      </c>
      <c r="E14" s="10">
        <v>10</v>
      </c>
      <c r="F14" s="11">
        <v>164513</v>
      </c>
      <c r="G14" s="11">
        <v>164513</v>
      </c>
      <c r="H14" s="10">
        <v>10</v>
      </c>
      <c r="I14" s="11">
        <v>166793</v>
      </c>
      <c r="J14" s="10">
        <v>2</v>
      </c>
      <c r="K14" s="10" t="s">
        <v>53</v>
      </c>
      <c r="L14" s="11">
        <v>15238.8</v>
      </c>
      <c r="M14" s="10" t="s">
        <v>48</v>
      </c>
      <c r="N14" s="10" t="s">
        <v>47</v>
      </c>
      <c r="O14" s="10" t="s">
        <v>47</v>
      </c>
      <c r="P14" s="10" t="s">
        <v>47</v>
      </c>
      <c r="Q14" s="10" t="s">
        <v>47</v>
      </c>
      <c r="R14" s="12" t="s">
        <v>576</v>
      </c>
      <c r="S14" s="53" t="s">
        <v>53</v>
      </c>
      <c r="T14" s="53" t="s">
        <v>53</v>
      </c>
      <c r="U14" s="53" t="s">
        <v>47</v>
      </c>
      <c r="V14" s="53" t="s">
        <v>53</v>
      </c>
      <c r="W14" s="53" t="s">
        <v>53</v>
      </c>
      <c r="X14" s="53" t="s">
        <v>53</v>
      </c>
      <c r="Y14" s="53" t="s">
        <v>53</v>
      </c>
      <c r="Z14" s="53" t="s">
        <v>53</v>
      </c>
      <c r="AA14" s="53" t="s">
        <v>53</v>
      </c>
      <c r="AB14" s="53" t="s">
        <v>53</v>
      </c>
      <c r="AC14" s="53" t="s">
        <v>47</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3"/>
    </row>
    <row r="15" spans="1:78" s="56" customFormat="1" x14ac:dyDescent="0.25">
      <c r="A15" s="9">
        <v>2021</v>
      </c>
      <c r="B15" s="10" t="s">
        <v>157</v>
      </c>
      <c r="C15" s="10" t="s">
        <v>252</v>
      </c>
      <c r="D15" s="11"/>
      <c r="E15" s="10"/>
      <c r="F15" s="11"/>
      <c r="G15" s="11"/>
      <c r="H15" s="10"/>
      <c r="I15" s="11"/>
      <c r="J15" s="10"/>
      <c r="K15" s="10"/>
      <c r="L15" s="11"/>
      <c r="M15" s="10"/>
      <c r="N15" s="10"/>
      <c r="O15" s="10"/>
      <c r="P15" s="10"/>
      <c r="Q15" s="10"/>
      <c r="R15" s="12"/>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8" s="56" customFormat="1" x14ac:dyDescent="0.25">
      <c r="A16" s="9">
        <v>2020</v>
      </c>
      <c r="B16" s="10" t="s">
        <v>99</v>
      </c>
      <c r="C16" s="10" t="s">
        <v>108</v>
      </c>
      <c r="D16" s="11">
        <v>197240</v>
      </c>
      <c r="E16" s="10">
        <v>25</v>
      </c>
      <c r="F16" s="11">
        <f>D16+3700</f>
        <v>200940</v>
      </c>
      <c r="G16" s="11">
        <f>D16</f>
        <v>197240</v>
      </c>
      <c r="H16" s="10">
        <v>25</v>
      </c>
      <c r="I16" s="11">
        <f>F16+2500</f>
        <v>203440</v>
      </c>
      <c r="J16" s="10">
        <v>1</v>
      </c>
      <c r="K16" s="10" t="s">
        <v>53</v>
      </c>
      <c r="L16" s="11">
        <v>47364</v>
      </c>
      <c r="M16" s="10" t="s">
        <v>48</v>
      </c>
      <c r="N16" s="10" t="s">
        <v>47</v>
      </c>
      <c r="O16" s="10" t="s">
        <v>47</v>
      </c>
      <c r="P16" s="10" t="s">
        <v>47</v>
      </c>
      <c r="Q16" s="10" t="s">
        <v>47</v>
      </c>
      <c r="R16" s="57" t="s">
        <v>354</v>
      </c>
      <c r="S16" s="51" t="s">
        <v>57</v>
      </c>
      <c r="T16" s="51" t="s">
        <v>57</v>
      </c>
      <c r="U16" s="51" t="s">
        <v>57</v>
      </c>
      <c r="V16" s="51" t="s">
        <v>57</v>
      </c>
      <c r="W16" s="51" t="s">
        <v>57</v>
      </c>
      <c r="X16" s="51" t="s">
        <v>57</v>
      </c>
      <c r="Y16" s="51" t="s">
        <v>57</v>
      </c>
      <c r="Z16" s="51" t="s">
        <v>57</v>
      </c>
      <c r="AA16" s="51" t="s">
        <v>57</v>
      </c>
      <c r="AB16" s="51" t="s">
        <v>57</v>
      </c>
      <c r="AC16" s="51" t="s">
        <v>47</v>
      </c>
      <c r="AD16" s="51" t="s">
        <v>57</v>
      </c>
      <c r="AE16" s="51" t="s">
        <v>57</v>
      </c>
      <c r="AF16" s="51" t="s">
        <v>57</v>
      </c>
      <c r="AG16" s="51" t="s">
        <v>57</v>
      </c>
      <c r="AH16" s="51" t="s">
        <v>57</v>
      </c>
      <c r="AI16" s="51" t="s">
        <v>57</v>
      </c>
      <c r="AJ16" s="51" t="s">
        <v>57</v>
      </c>
      <c r="AK16" s="51" t="s">
        <v>57</v>
      </c>
      <c r="AL16" s="51" t="s">
        <v>57</v>
      </c>
      <c r="AM16" s="51" t="s">
        <v>57</v>
      </c>
      <c r="AN16" s="51" t="s">
        <v>57</v>
      </c>
      <c r="AO16" s="51" t="s">
        <v>57</v>
      </c>
      <c r="AP16" s="51" t="s">
        <v>57</v>
      </c>
      <c r="AQ16" s="51" t="s">
        <v>57</v>
      </c>
      <c r="AR16" s="51" t="s">
        <v>57</v>
      </c>
      <c r="AS16" s="51" t="s">
        <v>57</v>
      </c>
      <c r="AT16" s="51" t="s">
        <v>57</v>
      </c>
      <c r="AU16" s="51" t="s">
        <v>57</v>
      </c>
      <c r="AV16" s="51" t="s">
        <v>57</v>
      </c>
      <c r="AW16" s="51" t="s">
        <v>57</v>
      </c>
      <c r="AX16" s="51" t="s">
        <v>57</v>
      </c>
      <c r="AY16" s="51" t="s">
        <v>57</v>
      </c>
      <c r="AZ16" s="51" t="s">
        <v>57</v>
      </c>
      <c r="BA16" s="51" t="s">
        <v>57</v>
      </c>
      <c r="BB16" s="51" t="s">
        <v>57</v>
      </c>
      <c r="BC16" s="51" t="s">
        <v>57</v>
      </c>
      <c r="BD16" s="51" t="s">
        <v>57</v>
      </c>
      <c r="BE16" s="51" t="s">
        <v>57</v>
      </c>
      <c r="BF16" s="51" t="s">
        <v>57</v>
      </c>
      <c r="BG16" s="51" t="s">
        <v>57</v>
      </c>
      <c r="BH16" s="51" t="s">
        <v>57</v>
      </c>
      <c r="BI16" s="51" t="s">
        <v>57</v>
      </c>
      <c r="BJ16" s="51" t="s">
        <v>57</v>
      </c>
      <c r="BK16" s="51" t="s">
        <v>57</v>
      </c>
      <c r="BL16" s="51" t="s">
        <v>57</v>
      </c>
      <c r="BM16" s="51" t="s">
        <v>57</v>
      </c>
      <c r="BN16" s="51" t="s">
        <v>57</v>
      </c>
      <c r="BO16" s="51" t="s">
        <v>57</v>
      </c>
      <c r="BP16" s="51" t="s">
        <v>57</v>
      </c>
      <c r="BQ16" s="51" t="s">
        <v>57</v>
      </c>
      <c r="BR16" s="51" t="s">
        <v>57</v>
      </c>
      <c r="BS16" s="51" t="s">
        <v>57</v>
      </c>
      <c r="BT16" s="51" t="s">
        <v>57</v>
      </c>
      <c r="BU16" s="51" t="s">
        <v>57</v>
      </c>
      <c r="BV16" s="52"/>
      <c r="BW16" s="47"/>
    </row>
    <row r="17" spans="1:76" s="56" customFormat="1" x14ac:dyDescent="0.25">
      <c r="A17" s="9">
        <v>2021</v>
      </c>
      <c r="B17" s="10" t="s">
        <v>140</v>
      </c>
      <c r="C17" s="10" t="s">
        <v>172</v>
      </c>
      <c r="D17" s="11">
        <v>226704</v>
      </c>
      <c r="E17" s="10"/>
      <c r="F17" s="11">
        <v>226704</v>
      </c>
      <c r="G17" s="11">
        <v>226704</v>
      </c>
      <c r="H17" s="10"/>
      <c r="I17" s="11">
        <v>226704</v>
      </c>
      <c r="J17" s="10">
        <v>2</v>
      </c>
      <c r="K17" s="10" t="s">
        <v>47</v>
      </c>
      <c r="L17" s="11">
        <v>26140</v>
      </c>
      <c r="M17" s="10" t="s">
        <v>48</v>
      </c>
      <c r="N17" s="10" t="s">
        <v>47</v>
      </c>
      <c r="O17" s="10" t="s">
        <v>47</v>
      </c>
      <c r="P17" s="10" t="s">
        <v>47</v>
      </c>
      <c r="Q17" s="10" t="s">
        <v>47</v>
      </c>
      <c r="R17" s="12" t="s">
        <v>109</v>
      </c>
      <c r="S17" s="10" t="s">
        <v>53</v>
      </c>
      <c r="T17" s="10" t="s">
        <v>53</v>
      </c>
      <c r="U17" s="10" t="s">
        <v>47</v>
      </c>
      <c r="V17" s="10" t="s">
        <v>53</v>
      </c>
      <c r="W17" s="10" t="s">
        <v>53</v>
      </c>
      <c r="X17" s="10" t="s">
        <v>53</v>
      </c>
      <c r="Y17" s="10" t="s">
        <v>53</v>
      </c>
      <c r="Z17" s="10" t="s">
        <v>53</v>
      </c>
      <c r="AA17" s="10" t="s">
        <v>53</v>
      </c>
      <c r="AB17" s="10" t="s">
        <v>53</v>
      </c>
      <c r="AC17" s="10" t="s">
        <v>47</v>
      </c>
      <c r="AD17" s="10" t="s">
        <v>53</v>
      </c>
      <c r="AE17" s="10" t="s">
        <v>53</v>
      </c>
      <c r="AF17" s="10" t="s">
        <v>53</v>
      </c>
      <c r="AG17" s="10" t="s">
        <v>53</v>
      </c>
      <c r="AH17" s="10" t="s">
        <v>53</v>
      </c>
      <c r="AI17" s="10" t="s">
        <v>53</v>
      </c>
      <c r="AJ17" s="10" t="s">
        <v>53</v>
      </c>
      <c r="AK17" s="10" t="s">
        <v>53</v>
      </c>
      <c r="AL17" s="10" t="s">
        <v>53</v>
      </c>
      <c r="AM17" s="10" t="s">
        <v>53</v>
      </c>
      <c r="AN17" s="10" t="s">
        <v>53</v>
      </c>
      <c r="AO17" s="10" t="s">
        <v>53</v>
      </c>
      <c r="AP17" s="10" t="s">
        <v>53</v>
      </c>
      <c r="AQ17" s="10" t="s">
        <v>53</v>
      </c>
      <c r="AR17" s="10" t="s">
        <v>53</v>
      </c>
      <c r="AS17" s="10" t="s">
        <v>53</v>
      </c>
      <c r="AT17" s="10" t="s">
        <v>53</v>
      </c>
      <c r="AU17" s="10" t="s">
        <v>53</v>
      </c>
      <c r="AV17" s="10" t="s">
        <v>53</v>
      </c>
      <c r="AW17" s="10" t="s">
        <v>53</v>
      </c>
      <c r="AX17" s="10" t="s">
        <v>53</v>
      </c>
      <c r="AY17" s="10" t="s">
        <v>53</v>
      </c>
      <c r="AZ17" s="10" t="s">
        <v>53</v>
      </c>
      <c r="BA17" s="10" t="s">
        <v>53</v>
      </c>
      <c r="BB17" s="10" t="s">
        <v>53</v>
      </c>
      <c r="BC17" s="10" t="s">
        <v>53</v>
      </c>
      <c r="BD17" s="10" t="s">
        <v>53</v>
      </c>
      <c r="BE17" s="10" t="s">
        <v>53</v>
      </c>
      <c r="BF17" s="10" t="s">
        <v>53</v>
      </c>
      <c r="BG17" s="10" t="s">
        <v>53</v>
      </c>
      <c r="BH17" s="10" t="s">
        <v>53</v>
      </c>
      <c r="BI17" s="10" t="s">
        <v>53</v>
      </c>
      <c r="BJ17" s="10" t="s">
        <v>53</v>
      </c>
      <c r="BK17" s="10" t="s">
        <v>53</v>
      </c>
      <c r="BL17" s="10" t="s">
        <v>53</v>
      </c>
      <c r="BM17" s="10" t="s">
        <v>53</v>
      </c>
      <c r="BN17" s="10" t="s">
        <v>53</v>
      </c>
      <c r="BO17" s="10" t="s">
        <v>53</v>
      </c>
      <c r="BP17" s="10" t="s">
        <v>53</v>
      </c>
      <c r="BQ17" s="10" t="s">
        <v>53</v>
      </c>
      <c r="BR17" s="10" t="s">
        <v>53</v>
      </c>
      <c r="BS17" s="10" t="s">
        <v>53</v>
      </c>
      <c r="BT17" s="10" t="s">
        <v>53</v>
      </c>
      <c r="BU17" s="10" t="s">
        <v>53</v>
      </c>
      <c r="BV17" s="10"/>
    </row>
    <row r="18" spans="1:76" s="56" customFormat="1" x14ac:dyDescent="0.25">
      <c r="A18" s="9">
        <v>2021</v>
      </c>
      <c r="B18" s="10" t="s">
        <v>141</v>
      </c>
      <c r="C18" s="10" t="s">
        <v>156</v>
      </c>
      <c r="D18" s="11">
        <v>230124</v>
      </c>
      <c r="E18" s="10"/>
      <c r="F18" s="11">
        <v>230124</v>
      </c>
      <c r="G18" s="11">
        <v>230124</v>
      </c>
      <c r="H18" s="10"/>
      <c r="I18" s="11">
        <v>230124</v>
      </c>
      <c r="J18" s="10">
        <v>0</v>
      </c>
      <c r="K18" s="10" t="s">
        <v>53</v>
      </c>
      <c r="L18" s="11">
        <v>26806</v>
      </c>
      <c r="M18" s="10" t="s">
        <v>57</v>
      </c>
      <c r="N18" s="10" t="s">
        <v>47</v>
      </c>
      <c r="O18" s="10" t="s">
        <v>47</v>
      </c>
      <c r="P18" s="10" t="s">
        <v>47</v>
      </c>
      <c r="Q18" s="10" t="s">
        <v>47</v>
      </c>
      <c r="R18" s="57" t="s">
        <v>383</v>
      </c>
      <c r="S18" s="51" t="s">
        <v>53</v>
      </c>
      <c r="T18" s="51" t="s">
        <v>53</v>
      </c>
      <c r="U18" s="51" t="s">
        <v>573</v>
      </c>
      <c r="V18" s="51" t="s">
        <v>47</v>
      </c>
      <c r="W18" s="51" t="s">
        <v>53</v>
      </c>
      <c r="X18" s="51" t="s">
        <v>53</v>
      </c>
      <c r="Y18" s="51" t="s">
        <v>53</v>
      </c>
      <c r="Z18" s="51" t="s">
        <v>53</v>
      </c>
      <c r="AA18" s="51" t="s">
        <v>53</v>
      </c>
      <c r="AB18" s="51" t="s">
        <v>53</v>
      </c>
      <c r="AC18" s="51" t="s">
        <v>47</v>
      </c>
      <c r="AD18" s="51" t="s">
        <v>53</v>
      </c>
      <c r="AE18" s="51" t="s">
        <v>53</v>
      </c>
      <c r="AF18" s="51" t="s">
        <v>53</v>
      </c>
      <c r="AG18" s="51" t="s">
        <v>53</v>
      </c>
      <c r="AH18" s="51" t="s">
        <v>53</v>
      </c>
      <c r="AI18" s="51" t="s">
        <v>53</v>
      </c>
      <c r="AJ18" s="51" t="s">
        <v>53</v>
      </c>
      <c r="AK18" s="51" t="s">
        <v>53</v>
      </c>
      <c r="AL18" s="51" t="s">
        <v>53</v>
      </c>
      <c r="AM18" s="51" t="s">
        <v>53</v>
      </c>
      <c r="AN18" s="51" t="s">
        <v>53</v>
      </c>
      <c r="AO18" s="51" t="s">
        <v>53</v>
      </c>
      <c r="AP18" s="51" t="s">
        <v>53</v>
      </c>
      <c r="AQ18" s="51" t="s">
        <v>53</v>
      </c>
      <c r="AR18" s="51" t="s">
        <v>53</v>
      </c>
      <c r="AS18" s="51" t="s">
        <v>53</v>
      </c>
      <c r="AT18" s="51" t="s">
        <v>53</v>
      </c>
      <c r="AU18" s="51" t="s">
        <v>53</v>
      </c>
      <c r="AV18" s="51" t="s">
        <v>53</v>
      </c>
      <c r="AW18" s="51" t="s">
        <v>53</v>
      </c>
      <c r="AX18" s="51" t="s">
        <v>53</v>
      </c>
      <c r="AY18" s="51" t="s">
        <v>53</v>
      </c>
      <c r="AZ18" s="51" t="s">
        <v>53</v>
      </c>
      <c r="BA18" s="51" t="s">
        <v>53</v>
      </c>
      <c r="BB18" s="51" t="s">
        <v>53</v>
      </c>
      <c r="BC18" s="51" t="s">
        <v>53</v>
      </c>
      <c r="BD18" s="51" t="s">
        <v>53</v>
      </c>
      <c r="BE18" s="51" t="s">
        <v>53</v>
      </c>
      <c r="BF18" s="51" t="s">
        <v>53</v>
      </c>
      <c r="BG18" s="51" t="s">
        <v>53</v>
      </c>
      <c r="BH18" s="51" t="s">
        <v>53</v>
      </c>
      <c r="BI18" s="51" t="s">
        <v>53</v>
      </c>
      <c r="BJ18" s="51" t="s">
        <v>53</v>
      </c>
      <c r="BK18" s="51" t="s">
        <v>53</v>
      </c>
      <c r="BL18" s="51" t="s">
        <v>53</v>
      </c>
      <c r="BM18" s="51" t="s">
        <v>53</v>
      </c>
      <c r="BN18" s="51" t="s">
        <v>53</v>
      </c>
      <c r="BO18" s="51" t="s">
        <v>53</v>
      </c>
      <c r="BP18" s="51" t="s">
        <v>53</v>
      </c>
      <c r="BQ18" s="51" t="s">
        <v>53</v>
      </c>
      <c r="BR18" s="51" t="s">
        <v>53</v>
      </c>
      <c r="BS18" s="51" t="s">
        <v>53</v>
      </c>
      <c r="BT18" s="51" t="s">
        <v>53</v>
      </c>
      <c r="BU18" s="51" t="s">
        <v>53</v>
      </c>
      <c r="BV18" s="52"/>
      <c r="BW18" s="47"/>
    </row>
    <row r="19" spans="1:76" s="56" customFormat="1" x14ac:dyDescent="0.25">
      <c r="A19" s="9">
        <v>2021</v>
      </c>
      <c r="B19" s="10" t="s">
        <v>67</v>
      </c>
      <c r="C19" s="10" t="s">
        <v>628</v>
      </c>
      <c r="D19" s="11">
        <v>155354</v>
      </c>
      <c r="E19" s="10">
        <v>25</v>
      </c>
      <c r="F19" s="11">
        <v>167782</v>
      </c>
      <c r="G19" s="11">
        <v>155354</v>
      </c>
      <c r="H19" s="10">
        <v>25</v>
      </c>
      <c r="I19" s="11">
        <v>167782</v>
      </c>
      <c r="J19" s="10">
        <v>1</v>
      </c>
      <c r="K19" s="10" t="s">
        <v>590</v>
      </c>
      <c r="L19" s="11">
        <v>14748</v>
      </c>
      <c r="M19" s="10" t="s">
        <v>48</v>
      </c>
      <c r="N19" s="10" t="s">
        <v>47</v>
      </c>
      <c r="O19" s="10" t="s">
        <v>47</v>
      </c>
      <c r="P19" s="10" t="s">
        <v>47</v>
      </c>
      <c r="Q19" s="10" t="s">
        <v>47</v>
      </c>
      <c r="R19" s="12"/>
      <c r="S19" s="10" t="s">
        <v>53</v>
      </c>
      <c r="T19" s="10" t="s">
        <v>53</v>
      </c>
      <c r="U19" s="10" t="s">
        <v>47</v>
      </c>
      <c r="V19" s="10" t="s">
        <v>53</v>
      </c>
      <c r="W19" s="10" t="s">
        <v>53</v>
      </c>
      <c r="X19" s="10" t="s">
        <v>53</v>
      </c>
      <c r="Y19" s="10" t="s">
        <v>53</v>
      </c>
      <c r="Z19" s="10" t="s">
        <v>53</v>
      </c>
      <c r="AA19" s="10" t="s">
        <v>53</v>
      </c>
      <c r="AB19" s="10" t="s">
        <v>53</v>
      </c>
      <c r="AC19" s="10" t="s">
        <v>47</v>
      </c>
      <c r="AD19" s="10" t="s">
        <v>53</v>
      </c>
      <c r="AE19" s="10" t="s">
        <v>53</v>
      </c>
      <c r="AF19" s="10" t="s">
        <v>53</v>
      </c>
      <c r="AG19" s="10" t="s">
        <v>53</v>
      </c>
      <c r="AH19" s="10" t="s">
        <v>53</v>
      </c>
      <c r="AI19" s="10" t="s">
        <v>53</v>
      </c>
      <c r="AJ19" s="10" t="s">
        <v>53</v>
      </c>
      <c r="AK19" s="10" t="s">
        <v>53</v>
      </c>
      <c r="AL19" s="10" t="s">
        <v>53</v>
      </c>
      <c r="AM19" s="10" t="s">
        <v>53</v>
      </c>
      <c r="AN19" s="10" t="s">
        <v>53</v>
      </c>
      <c r="AO19" s="10" t="s">
        <v>53</v>
      </c>
      <c r="AP19" s="10" t="s">
        <v>53</v>
      </c>
      <c r="AQ19" s="10" t="s">
        <v>53</v>
      </c>
      <c r="AR19" s="10" t="s">
        <v>53</v>
      </c>
      <c r="AS19" s="10" t="s">
        <v>53</v>
      </c>
      <c r="AT19" s="10" t="s">
        <v>53</v>
      </c>
      <c r="AU19" s="10" t="s">
        <v>53</v>
      </c>
      <c r="AV19" s="10" t="s">
        <v>53</v>
      </c>
      <c r="AW19" s="10" t="s">
        <v>53</v>
      </c>
      <c r="AX19" s="10" t="s">
        <v>53</v>
      </c>
      <c r="AY19" s="10" t="s">
        <v>53</v>
      </c>
      <c r="AZ19" s="10" t="s">
        <v>53</v>
      </c>
      <c r="BA19" s="10" t="s">
        <v>53</v>
      </c>
      <c r="BB19" s="10" t="s">
        <v>53</v>
      </c>
      <c r="BC19" s="10" t="s">
        <v>53</v>
      </c>
      <c r="BD19" s="10" t="s">
        <v>53</v>
      </c>
      <c r="BE19" s="10" t="s">
        <v>53</v>
      </c>
      <c r="BF19" s="10" t="s">
        <v>53</v>
      </c>
      <c r="BG19" s="10" t="s">
        <v>53</v>
      </c>
      <c r="BH19" s="10" t="s">
        <v>53</v>
      </c>
      <c r="BI19" s="10" t="s">
        <v>53</v>
      </c>
      <c r="BJ19" s="10" t="s">
        <v>53</v>
      </c>
      <c r="BK19" s="10" t="s">
        <v>53</v>
      </c>
      <c r="BL19" s="10" t="s">
        <v>53</v>
      </c>
      <c r="BM19" s="10" t="s">
        <v>53</v>
      </c>
      <c r="BN19" s="10" t="s">
        <v>53</v>
      </c>
      <c r="BO19" s="10" t="s">
        <v>53</v>
      </c>
      <c r="BP19" s="10" t="s">
        <v>53</v>
      </c>
      <c r="BQ19" s="10" t="s">
        <v>53</v>
      </c>
      <c r="BR19" s="10" t="s">
        <v>53</v>
      </c>
      <c r="BS19" s="10" t="s">
        <v>53</v>
      </c>
      <c r="BT19" s="10" t="s">
        <v>53</v>
      </c>
      <c r="BU19" s="10" t="s">
        <v>53</v>
      </c>
      <c r="BV19" s="10"/>
    </row>
    <row r="20" spans="1:76" s="56" customFormat="1" ht="30" x14ac:dyDescent="0.25">
      <c r="A20" s="9">
        <v>2020</v>
      </c>
      <c r="B20" s="10" t="s">
        <v>495</v>
      </c>
      <c r="C20" s="43" t="s">
        <v>631</v>
      </c>
      <c r="D20" s="11">
        <v>188834</v>
      </c>
      <c r="E20" s="10">
        <v>30</v>
      </c>
      <c r="F20" s="11">
        <v>194184</v>
      </c>
      <c r="G20" s="11">
        <v>194184</v>
      </c>
      <c r="H20" s="10">
        <v>30</v>
      </c>
      <c r="I20" s="11">
        <v>199812</v>
      </c>
      <c r="J20" s="10">
        <v>0</v>
      </c>
      <c r="K20" s="10" t="s">
        <v>53</v>
      </c>
      <c r="L20" s="11">
        <v>23751.72</v>
      </c>
      <c r="M20" s="10" t="s">
        <v>48</v>
      </c>
      <c r="N20" s="10" t="s">
        <v>47</v>
      </c>
      <c r="O20" s="10" t="s">
        <v>47</v>
      </c>
      <c r="P20" s="10" t="s">
        <v>47</v>
      </c>
      <c r="Q20" s="10" t="s">
        <v>47</v>
      </c>
      <c r="R20" s="12"/>
      <c r="S20" s="53" t="s">
        <v>53</v>
      </c>
      <c r="T20" s="53" t="s">
        <v>53</v>
      </c>
      <c r="U20" s="53" t="s">
        <v>57</v>
      </c>
      <c r="V20" s="53" t="s">
        <v>47</v>
      </c>
      <c r="W20" s="53" t="s">
        <v>53</v>
      </c>
      <c r="X20" s="53" t="s">
        <v>53</v>
      </c>
      <c r="Y20" s="53" t="s">
        <v>53</v>
      </c>
      <c r="Z20" s="53" t="s">
        <v>53</v>
      </c>
      <c r="AA20" s="53" t="s">
        <v>53</v>
      </c>
      <c r="AB20" s="53" t="s">
        <v>53</v>
      </c>
      <c r="AC20" s="53" t="s">
        <v>47</v>
      </c>
      <c r="AD20" s="53" t="s">
        <v>53</v>
      </c>
      <c r="AE20" s="53" t="s">
        <v>53</v>
      </c>
      <c r="AF20" s="53" t="s">
        <v>53</v>
      </c>
      <c r="AG20" s="53" t="s">
        <v>53</v>
      </c>
      <c r="AH20" s="53" t="s">
        <v>53</v>
      </c>
      <c r="AI20" s="53" t="s">
        <v>53</v>
      </c>
      <c r="AJ20" s="53" t="s">
        <v>53</v>
      </c>
      <c r="AK20" s="53" t="s">
        <v>53</v>
      </c>
      <c r="AL20" s="53" t="s">
        <v>53</v>
      </c>
      <c r="AM20" s="53" t="s">
        <v>53</v>
      </c>
      <c r="AN20" s="53" t="s">
        <v>53</v>
      </c>
      <c r="AO20" s="53" t="s">
        <v>53</v>
      </c>
      <c r="AP20" s="53" t="s">
        <v>53</v>
      </c>
      <c r="AQ20" s="53" t="s">
        <v>53</v>
      </c>
      <c r="AR20" s="53" t="s">
        <v>53</v>
      </c>
      <c r="AS20" s="53" t="s">
        <v>53</v>
      </c>
      <c r="AT20" s="53" t="s">
        <v>53</v>
      </c>
      <c r="AU20" s="53" t="s">
        <v>53</v>
      </c>
      <c r="AV20" s="53" t="s">
        <v>53</v>
      </c>
      <c r="AW20" s="53" t="s">
        <v>53</v>
      </c>
      <c r="AX20" s="53" t="s">
        <v>53</v>
      </c>
      <c r="AY20" s="53" t="s">
        <v>53</v>
      </c>
      <c r="AZ20" s="53" t="s">
        <v>53</v>
      </c>
      <c r="BA20" s="53" t="s">
        <v>53</v>
      </c>
      <c r="BB20" s="53" t="s">
        <v>53</v>
      </c>
      <c r="BC20" s="53" t="s">
        <v>53</v>
      </c>
      <c r="BD20" s="53" t="s">
        <v>53</v>
      </c>
      <c r="BE20" s="53" t="s">
        <v>53</v>
      </c>
      <c r="BF20" s="53" t="s">
        <v>53</v>
      </c>
      <c r="BG20" s="53" t="s">
        <v>53</v>
      </c>
      <c r="BH20" s="53" t="s">
        <v>53</v>
      </c>
      <c r="BI20" s="53" t="s">
        <v>53</v>
      </c>
      <c r="BJ20" s="53" t="s">
        <v>53</v>
      </c>
      <c r="BK20" s="53" t="s">
        <v>53</v>
      </c>
      <c r="BL20" s="53" t="s">
        <v>53</v>
      </c>
      <c r="BM20" s="53" t="s">
        <v>53</v>
      </c>
      <c r="BN20" s="53" t="s">
        <v>53</v>
      </c>
      <c r="BO20" s="53" t="s">
        <v>53</v>
      </c>
      <c r="BP20" s="53" t="s">
        <v>53</v>
      </c>
      <c r="BQ20" s="53" t="s">
        <v>53</v>
      </c>
      <c r="BR20" s="53" t="s">
        <v>53</v>
      </c>
      <c r="BS20" s="53" t="s">
        <v>53</v>
      </c>
      <c r="BT20" s="53" t="s">
        <v>53</v>
      </c>
      <c r="BU20" s="53" t="s">
        <v>53</v>
      </c>
      <c r="BV20" s="53"/>
    </row>
    <row r="21" spans="1:76" s="31" customFormat="1" x14ac:dyDescent="0.25">
      <c r="A21" s="32">
        <v>2018</v>
      </c>
      <c r="B21" s="38" t="s">
        <v>595</v>
      </c>
      <c r="C21" s="47" t="s">
        <v>503</v>
      </c>
      <c r="D21" s="49">
        <v>207202</v>
      </c>
      <c r="E21" s="38">
        <v>20</v>
      </c>
      <c r="F21" s="49">
        <v>207202</v>
      </c>
      <c r="G21" s="49">
        <v>207202</v>
      </c>
      <c r="H21" s="38">
        <v>20</v>
      </c>
      <c r="I21" s="49">
        <v>207202</v>
      </c>
      <c r="J21" s="38">
        <v>1</v>
      </c>
      <c r="K21" s="38" t="s">
        <v>47</v>
      </c>
      <c r="L21" s="49">
        <v>18756</v>
      </c>
      <c r="M21" s="38">
        <v>3</v>
      </c>
      <c r="N21" s="38" t="s">
        <v>47</v>
      </c>
      <c r="O21" s="38" t="s">
        <v>47</v>
      </c>
      <c r="P21" s="38" t="s">
        <v>47</v>
      </c>
      <c r="Q21" s="38" t="s">
        <v>47</v>
      </c>
      <c r="R21" s="50"/>
      <c r="S21" s="51" t="s">
        <v>57</v>
      </c>
      <c r="T21" s="51" t="s">
        <v>57</v>
      </c>
      <c r="U21" s="51" t="s">
        <v>57</v>
      </c>
      <c r="V21" s="51" t="s">
        <v>57</v>
      </c>
      <c r="W21" s="51" t="s">
        <v>53</v>
      </c>
      <c r="X21" s="51" t="s">
        <v>53</v>
      </c>
      <c r="Y21" s="51" t="s">
        <v>53</v>
      </c>
      <c r="Z21" s="51" t="s">
        <v>53</v>
      </c>
      <c r="AA21" s="51" t="s">
        <v>53</v>
      </c>
      <c r="AB21" s="51" t="s">
        <v>53</v>
      </c>
      <c r="AC21" s="51" t="s">
        <v>47</v>
      </c>
      <c r="AD21" s="51" t="s">
        <v>53</v>
      </c>
      <c r="AE21" s="51" t="s">
        <v>53</v>
      </c>
      <c r="AF21" s="51" t="s">
        <v>53</v>
      </c>
      <c r="AG21" s="51" t="s">
        <v>53</v>
      </c>
      <c r="AH21" s="51" t="s">
        <v>53</v>
      </c>
      <c r="AI21" s="51" t="s">
        <v>53</v>
      </c>
      <c r="AJ21" s="51" t="s">
        <v>53</v>
      </c>
      <c r="AK21" s="51" t="s">
        <v>53</v>
      </c>
      <c r="AL21" s="51" t="s">
        <v>53</v>
      </c>
      <c r="AM21" s="51" t="s">
        <v>53</v>
      </c>
      <c r="AN21" s="51" t="s">
        <v>53</v>
      </c>
      <c r="AO21" s="51" t="s">
        <v>53</v>
      </c>
      <c r="AP21" s="51" t="s">
        <v>53</v>
      </c>
      <c r="AQ21" s="51" t="s">
        <v>53</v>
      </c>
      <c r="AR21" s="51" t="s">
        <v>53</v>
      </c>
      <c r="AS21" s="51" t="s">
        <v>53</v>
      </c>
      <c r="AT21" s="51" t="s">
        <v>53</v>
      </c>
      <c r="AU21" s="51" t="s">
        <v>53</v>
      </c>
      <c r="AV21" s="51" t="s">
        <v>53</v>
      </c>
      <c r="AW21" s="51" t="s">
        <v>53</v>
      </c>
      <c r="AX21" s="51" t="s">
        <v>53</v>
      </c>
      <c r="AY21" s="51" t="s">
        <v>53</v>
      </c>
      <c r="AZ21" s="51" t="s">
        <v>53</v>
      </c>
      <c r="BA21" s="51" t="s">
        <v>53</v>
      </c>
      <c r="BB21" s="51" t="s">
        <v>53</v>
      </c>
      <c r="BC21" s="51" t="s">
        <v>53</v>
      </c>
      <c r="BD21" s="51" t="s">
        <v>53</v>
      </c>
      <c r="BE21" s="51" t="s">
        <v>53</v>
      </c>
      <c r="BF21" s="51" t="s">
        <v>53</v>
      </c>
      <c r="BG21" s="51" t="s">
        <v>53</v>
      </c>
      <c r="BH21" s="51" t="s">
        <v>53</v>
      </c>
      <c r="BI21" s="51" t="s">
        <v>53</v>
      </c>
      <c r="BJ21" s="51" t="s">
        <v>53</v>
      </c>
      <c r="BK21" s="51" t="s">
        <v>53</v>
      </c>
      <c r="BL21" s="51" t="s">
        <v>53</v>
      </c>
      <c r="BM21" s="51" t="s">
        <v>53</v>
      </c>
      <c r="BN21" s="51" t="s">
        <v>53</v>
      </c>
      <c r="BO21" s="51" t="s">
        <v>53</v>
      </c>
      <c r="BP21" s="51" t="s">
        <v>53</v>
      </c>
      <c r="BQ21" s="51" t="s">
        <v>53</v>
      </c>
      <c r="BR21" s="51" t="s">
        <v>53</v>
      </c>
      <c r="BS21" s="51" t="s">
        <v>53</v>
      </c>
      <c r="BT21" s="51" t="s">
        <v>53</v>
      </c>
      <c r="BU21" s="51" t="s">
        <v>53</v>
      </c>
      <c r="BV21" s="51"/>
      <c r="BW21" s="47"/>
    </row>
    <row r="22" spans="1:76" s="56" customFormat="1" ht="30" x14ac:dyDescent="0.25">
      <c r="A22" s="9">
        <v>2021</v>
      </c>
      <c r="B22" s="10" t="s">
        <v>633</v>
      </c>
      <c r="C22" s="10" t="s">
        <v>642</v>
      </c>
      <c r="D22" s="11">
        <v>218650</v>
      </c>
      <c r="E22" s="10">
        <v>15</v>
      </c>
      <c r="F22" s="11">
        <v>219650</v>
      </c>
      <c r="G22" s="11">
        <v>218650</v>
      </c>
      <c r="H22" s="10">
        <v>15</v>
      </c>
      <c r="I22" s="11">
        <v>221150</v>
      </c>
      <c r="J22" s="10">
        <v>2</v>
      </c>
      <c r="K22" s="10" t="s">
        <v>47</v>
      </c>
      <c r="L22" s="11">
        <v>30240</v>
      </c>
      <c r="M22" s="10" t="s">
        <v>48</v>
      </c>
      <c r="N22" s="10" t="s">
        <v>47</v>
      </c>
      <c r="O22" s="10" t="s">
        <v>47</v>
      </c>
      <c r="P22" s="10" t="s">
        <v>47</v>
      </c>
      <c r="Q22" s="10" t="s">
        <v>47</v>
      </c>
      <c r="R22" s="12"/>
      <c r="S22" s="53" t="s">
        <v>53</v>
      </c>
      <c r="T22" s="53" t="s">
        <v>53</v>
      </c>
      <c r="U22" s="53" t="s">
        <v>47</v>
      </c>
      <c r="V22" s="53" t="s">
        <v>53</v>
      </c>
      <c r="W22" s="53" t="s">
        <v>53</v>
      </c>
      <c r="X22" s="53" t="s">
        <v>53</v>
      </c>
      <c r="Y22" s="53" t="s">
        <v>53</v>
      </c>
      <c r="Z22" s="53" t="s">
        <v>53</v>
      </c>
      <c r="AA22" s="53" t="s">
        <v>53</v>
      </c>
      <c r="AB22" s="53" t="s">
        <v>53</v>
      </c>
      <c r="AC22" s="53" t="s">
        <v>53</v>
      </c>
      <c r="AD22" s="53" t="s">
        <v>53</v>
      </c>
      <c r="AE22" s="53" t="s">
        <v>53</v>
      </c>
      <c r="AF22" s="53" t="s">
        <v>53</v>
      </c>
      <c r="AG22" s="53" t="s">
        <v>53</v>
      </c>
      <c r="AH22" s="53" t="s">
        <v>53</v>
      </c>
      <c r="AI22" s="53" t="s">
        <v>53</v>
      </c>
      <c r="AJ22" s="53" t="s">
        <v>53</v>
      </c>
      <c r="AK22" s="53" t="s">
        <v>53</v>
      </c>
      <c r="AL22" s="53" t="s">
        <v>53</v>
      </c>
      <c r="AM22" s="53" t="s">
        <v>53</v>
      </c>
      <c r="AN22" s="53" t="s">
        <v>53</v>
      </c>
      <c r="AO22" s="53" t="s">
        <v>53</v>
      </c>
      <c r="AP22" s="53" t="s">
        <v>53</v>
      </c>
      <c r="AQ22" s="53" t="s">
        <v>53</v>
      </c>
      <c r="AR22" s="53" t="s">
        <v>53</v>
      </c>
      <c r="AS22" s="53" t="s">
        <v>53</v>
      </c>
      <c r="AT22" s="53" t="s">
        <v>53</v>
      </c>
      <c r="AU22" s="53" t="s">
        <v>53</v>
      </c>
      <c r="AV22" s="53" t="s">
        <v>53</v>
      </c>
      <c r="AW22" s="53" t="s">
        <v>53</v>
      </c>
      <c r="AX22" s="53" t="s">
        <v>53</v>
      </c>
      <c r="AY22" s="53" t="s">
        <v>53</v>
      </c>
      <c r="AZ22" s="53" t="s">
        <v>53</v>
      </c>
      <c r="BA22" s="53" t="s">
        <v>53</v>
      </c>
      <c r="BB22" s="53" t="s">
        <v>53</v>
      </c>
      <c r="BC22" s="53" t="s">
        <v>53</v>
      </c>
      <c r="BD22" s="53" t="s">
        <v>53</v>
      </c>
      <c r="BE22" s="53" t="s">
        <v>53</v>
      </c>
      <c r="BF22" s="53" t="s">
        <v>53</v>
      </c>
      <c r="BG22" s="53" t="s">
        <v>53</v>
      </c>
      <c r="BH22" s="53" t="s">
        <v>53</v>
      </c>
      <c r="BI22" s="53" t="s">
        <v>53</v>
      </c>
      <c r="BJ22" s="53" t="s">
        <v>53</v>
      </c>
      <c r="BK22" s="53" t="s">
        <v>53</v>
      </c>
      <c r="BL22" s="53" t="s">
        <v>53</v>
      </c>
      <c r="BM22" s="53" t="s">
        <v>53</v>
      </c>
      <c r="BN22" s="53" t="s">
        <v>53</v>
      </c>
      <c r="BO22" s="53" t="s">
        <v>53</v>
      </c>
      <c r="BP22" s="53" t="s">
        <v>53</v>
      </c>
      <c r="BQ22" s="53" t="s">
        <v>53</v>
      </c>
      <c r="BR22" s="53" t="s">
        <v>53</v>
      </c>
      <c r="BS22" s="53" t="s">
        <v>53</v>
      </c>
      <c r="BT22" s="53" t="s">
        <v>53</v>
      </c>
      <c r="BU22" s="53" t="s">
        <v>53</v>
      </c>
      <c r="BV22" s="54" t="s">
        <v>467</v>
      </c>
      <c r="BW22" s="55"/>
      <c r="BX22" s="55"/>
    </row>
    <row r="23" spans="1:76" s="56" customFormat="1" ht="30" x14ac:dyDescent="0.25">
      <c r="A23" s="9">
        <v>2021</v>
      </c>
      <c r="B23" s="10" t="s">
        <v>167</v>
      </c>
      <c r="C23" s="10" t="s">
        <v>171</v>
      </c>
      <c r="D23" s="11">
        <v>157992</v>
      </c>
      <c r="E23" s="10">
        <v>40</v>
      </c>
      <c r="F23" s="11">
        <v>161992</v>
      </c>
      <c r="G23" s="11">
        <v>160620</v>
      </c>
      <c r="H23" s="10">
        <v>40</v>
      </c>
      <c r="I23" s="11">
        <v>164620</v>
      </c>
      <c r="J23" s="10">
        <v>2</v>
      </c>
      <c r="K23" s="10" t="s">
        <v>53</v>
      </c>
      <c r="L23" s="11">
        <v>20909</v>
      </c>
      <c r="M23" s="10" t="s">
        <v>48</v>
      </c>
      <c r="N23" s="10" t="s">
        <v>47</v>
      </c>
      <c r="O23" s="10" t="s">
        <v>47</v>
      </c>
      <c r="P23" s="10" t="s">
        <v>47</v>
      </c>
      <c r="Q23" s="10" t="s">
        <v>47</v>
      </c>
      <c r="R23" s="12"/>
      <c r="S23" s="53" t="s">
        <v>53</v>
      </c>
      <c r="T23" s="53" t="s">
        <v>53</v>
      </c>
      <c r="U23" s="53" t="s">
        <v>47</v>
      </c>
      <c r="V23" s="53" t="s">
        <v>53</v>
      </c>
      <c r="W23" s="53" t="s">
        <v>53</v>
      </c>
      <c r="X23" s="53" t="s">
        <v>53</v>
      </c>
      <c r="Y23" s="53" t="s">
        <v>53</v>
      </c>
      <c r="Z23" s="53" t="s">
        <v>53</v>
      </c>
      <c r="AA23" s="53" t="s">
        <v>53</v>
      </c>
      <c r="AB23" s="53" t="s">
        <v>53</v>
      </c>
      <c r="AC23" s="53" t="s">
        <v>53</v>
      </c>
      <c r="AD23" s="53" t="s">
        <v>53</v>
      </c>
      <c r="AE23" s="53" t="s">
        <v>53</v>
      </c>
      <c r="AF23" s="53" t="s">
        <v>53</v>
      </c>
      <c r="AG23" s="53" t="s">
        <v>53</v>
      </c>
      <c r="AH23" s="53" t="s">
        <v>53</v>
      </c>
      <c r="AI23" s="53" t="s">
        <v>53</v>
      </c>
      <c r="AJ23" s="53" t="s">
        <v>53</v>
      </c>
      <c r="AK23" s="53" t="s">
        <v>53</v>
      </c>
      <c r="AL23" s="53" t="s">
        <v>53</v>
      </c>
      <c r="AM23" s="53" t="s">
        <v>53</v>
      </c>
      <c r="AN23" s="53" t="s">
        <v>53</v>
      </c>
      <c r="AO23" s="53" t="s">
        <v>53</v>
      </c>
      <c r="AP23" s="53" t="s">
        <v>53</v>
      </c>
      <c r="AQ23" s="53" t="s">
        <v>53</v>
      </c>
      <c r="AR23" s="53" t="s">
        <v>53</v>
      </c>
      <c r="AS23" s="53" t="s">
        <v>53</v>
      </c>
      <c r="AT23" s="53" t="s">
        <v>53</v>
      </c>
      <c r="AU23" s="53" t="s">
        <v>53</v>
      </c>
      <c r="AV23" s="53" t="s">
        <v>53</v>
      </c>
      <c r="AW23" s="53" t="s">
        <v>53</v>
      </c>
      <c r="AX23" s="53" t="s">
        <v>53</v>
      </c>
      <c r="AY23" s="53" t="s">
        <v>53</v>
      </c>
      <c r="AZ23" s="53" t="s">
        <v>53</v>
      </c>
      <c r="BA23" s="53" t="s">
        <v>53</v>
      </c>
      <c r="BB23" s="53" t="s">
        <v>53</v>
      </c>
      <c r="BC23" s="53" t="s">
        <v>53</v>
      </c>
      <c r="BD23" s="53" t="s">
        <v>53</v>
      </c>
      <c r="BE23" s="53" t="s">
        <v>53</v>
      </c>
      <c r="BF23" s="53" t="s">
        <v>53</v>
      </c>
      <c r="BG23" s="53" t="s">
        <v>53</v>
      </c>
      <c r="BH23" s="53" t="s">
        <v>53</v>
      </c>
      <c r="BI23" s="53" t="s">
        <v>53</v>
      </c>
      <c r="BJ23" s="53" t="s">
        <v>53</v>
      </c>
      <c r="BK23" s="53" t="s">
        <v>53</v>
      </c>
      <c r="BL23" s="53" t="s">
        <v>53</v>
      </c>
      <c r="BM23" s="53" t="s">
        <v>53</v>
      </c>
      <c r="BN23" s="53" t="s">
        <v>53</v>
      </c>
      <c r="BO23" s="53" t="s">
        <v>53</v>
      </c>
      <c r="BP23" s="53" t="s">
        <v>53</v>
      </c>
      <c r="BQ23" s="53" t="s">
        <v>53</v>
      </c>
      <c r="BR23" s="53" t="s">
        <v>53</v>
      </c>
      <c r="BS23" s="53" t="s">
        <v>53</v>
      </c>
      <c r="BT23" s="53" t="s">
        <v>53</v>
      </c>
      <c r="BU23" s="53" t="s">
        <v>53</v>
      </c>
      <c r="BV23" s="54" t="s">
        <v>473</v>
      </c>
      <c r="BW23" s="55"/>
      <c r="BX23" s="55"/>
    </row>
    <row r="24" spans="1:76" s="56" customFormat="1" x14ac:dyDescent="0.25">
      <c r="A24" s="17">
        <v>2021</v>
      </c>
      <c r="B24" s="18" t="s">
        <v>178</v>
      </c>
      <c r="C24" s="18" t="s">
        <v>720</v>
      </c>
      <c r="D24" s="19">
        <v>149539</v>
      </c>
      <c r="E24" s="18">
        <v>20</v>
      </c>
      <c r="F24" s="19">
        <v>165063</v>
      </c>
      <c r="G24" s="19">
        <v>149539</v>
      </c>
      <c r="H24" s="18">
        <v>20</v>
      </c>
      <c r="I24" s="19">
        <f>165063+3300</f>
        <v>168363</v>
      </c>
      <c r="J24" s="18">
        <v>2</v>
      </c>
      <c r="K24" s="18" t="s">
        <v>53</v>
      </c>
      <c r="L24" s="19">
        <v>24273</v>
      </c>
      <c r="M24" s="18" t="s">
        <v>48</v>
      </c>
      <c r="N24" s="18" t="s">
        <v>47</v>
      </c>
      <c r="O24" s="18" t="s">
        <v>47</v>
      </c>
      <c r="P24" s="18" t="s">
        <v>47</v>
      </c>
      <c r="Q24" s="18" t="s">
        <v>47</v>
      </c>
      <c r="R24" s="23"/>
      <c r="S24" s="58" t="s">
        <v>53</v>
      </c>
      <c r="T24" s="58" t="s">
        <v>53</v>
      </c>
      <c r="U24" s="58" t="s">
        <v>47</v>
      </c>
      <c r="V24" s="58" t="s">
        <v>53</v>
      </c>
      <c r="W24" s="58" t="s">
        <v>53</v>
      </c>
      <c r="X24" s="58" t="s">
        <v>53</v>
      </c>
      <c r="Y24" s="58" t="s">
        <v>53</v>
      </c>
      <c r="Z24" s="58" t="s">
        <v>53</v>
      </c>
      <c r="AA24" s="58" t="s">
        <v>53</v>
      </c>
      <c r="AB24" s="58" t="s">
        <v>53</v>
      </c>
      <c r="AC24" s="58" t="s">
        <v>47</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53</v>
      </c>
      <c r="AQ24" s="58" t="s">
        <v>53</v>
      </c>
      <c r="AR24" s="58" t="s">
        <v>53</v>
      </c>
      <c r="AS24" s="58" t="s">
        <v>53</v>
      </c>
      <c r="AT24" s="58" t="s">
        <v>53</v>
      </c>
      <c r="AU24" s="58" t="s">
        <v>53</v>
      </c>
      <c r="AV24" s="58" t="s">
        <v>53</v>
      </c>
      <c r="AW24" s="58" t="s">
        <v>53</v>
      </c>
      <c r="AX24" s="58" t="s">
        <v>53</v>
      </c>
      <c r="AY24" s="58" t="s">
        <v>53</v>
      </c>
      <c r="AZ24" s="58" t="s">
        <v>53</v>
      </c>
      <c r="BA24" s="58" t="s">
        <v>53</v>
      </c>
      <c r="BB24" s="58" t="s">
        <v>53</v>
      </c>
      <c r="BC24" s="58" t="s">
        <v>53</v>
      </c>
      <c r="BD24" s="58" t="s">
        <v>53</v>
      </c>
      <c r="BE24" s="58" t="s">
        <v>53</v>
      </c>
      <c r="BF24" s="58" t="s">
        <v>53</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58"/>
      <c r="BW24" s="47"/>
      <c r="BX24" s="47"/>
    </row>
    <row r="25" spans="1:76" x14ac:dyDescent="0.25">
      <c r="B25" s="46" t="s">
        <v>648</v>
      </c>
    </row>
    <row r="26" spans="1:76" x14ac:dyDescent="0.25">
      <c r="B26" s="46"/>
    </row>
    <row r="27" spans="1:76" ht="15" customHeight="1" x14ac:dyDescent="0.25">
      <c r="B27" s="55" t="s">
        <v>647</v>
      </c>
    </row>
    <row r="28" spans="1:76" s="61" customFormat="1" ht="15" customHeight="1" x14ac:dyDescent="0.25">
      <c r="A28" s="59"/>
      <c r="B28" s="60" t="s">
        <v>331</v>
      </c>
      <c r="D28" s="62">
        <f t="shared" ref="D28:J28" si="0">AVERAGE(D2:D24)</f>
        <v>181337.74052631581</v>
      </c>
      <c r="E28" s="63">
        <f t="shared" si="0"/>
        <v>19.76923076923077</v>
      </c>
      <c r="F28" s="62">
        <f t="shared" si="0"/>
        <v>187516.125</v>
      </c>
      <c r="G28" s="62">
        <f t="shared" si="0"/>
        <v>181853.05631578949</v>
      </c>
      <c r="H28" s="63">
        <f t="shared" si="0"/>
        <v>19.76923076923077</v>
      </c>
      <c r="I28" s="62">
        <f t="shared" si="0"/>
        <v>189762.1875</v>
      </c>
      <c r="J28" s="63">
        <f t="shared" si="0"/>
        <v>1.2222222222222223</v>
      </c>
      <c r="L28" s="62">
        <f>AVERAGE(L2:L24)</f>
        <v>32250.025263157895</v>
      </c>
      <c r="M28" s="63">
        <f>AVERAGE(M2:M24)</f>
        <v>3</v>
      </c>
    </row>
    <row r="29" spans="1:76" s="66" customFormat="1" ht="15" customHeight="1" x14ac:dyDescent="0.25">
      <c r="A29" s="64"/>
      <c r="B29" s="65" t="s">
        <v>332</v>
      </c>
      <c r="D29" s="67">
        <f t="shared" ref="D29:J29" si="1">MEDIAN(D2:D24)</f>
        <v>181107</v>
      </c>
      <c r="E29" s="68">
        <f t="shared" si="1"/>
        <v>20</v>
      </c>
      <c r="F29" s="67">
        <f t="shared" si="1"/>
        <v>180006.5</v>
      </c>
      <c r="G29" s="67">
        <f t="shared" si="1"/>
        <v>181107</v>
      </c>
      <c r="H29" s="68">
        <f t="shared" si="1"/>
        <v>20</v>
      </c>
      <c r="I29" s="67">
        <f t="shared" si="1"/>
        <v>183990.5</v>
      </c>
      <c r="J29" s="65">
        <f t="shared" si="1"/>
        <v>1</v>
      </c>
      <c r="L29" s="67">
        <f>MEDIAN(L2:L24)</f>
        <v>24273</v>
      </c>
      <c r="M29" s="65">
        <f>MEDIAN(M2:M24)</f>
        <v>3</v>
      </c>
    </row>
    <row r="30" spans="1:76" s="71" customFormat="1" ht="15" customHeight="1" x14ac:dyDescent="0.25">
      <c r="A30" s="69"/>
      <c r="B30" s="70" t="s">
        <v>333</v>
      </c>
      <c r="D30" s="72">
        <f t="shared" ref="D30:J30" si="2">MIN(D2:D24)</f>
        <v>142656</v>
      </c>
      <c r="E30" s="73">
        <f t="shared" si="2"/>
        <v>5</v>
      </c>
      <c r="F30" s="72">
        <f t="shared" si="2"/>
        <v>155501</v>
      </c>
      <c r="G30" s="72">
        <f t="shared" si="2"/>
        <v>143868</v>
      </c>
      <c r="H30" s="73">
        <f t="shared" si="2"/>
        <v>5</v>
      </c>
      <c r="I30" s="72">
        <f t="shared" si="2"/>
        <v>159001</v>
      </c>
      <c r="J30" s="70">
        <f t="shared" si="2"/>
        <v>0</v>
      </c>
      <c r="L30" s="72">
        <f>MIN(L2:L24)</f>
        <v>13085.96</v>
      </c>
      <c r="M30" s="70">
        <f>MIN(M2:M24)</f>
        <v>3</v>
      </c>
    </row>
    <row r="31" spans="1:76" s="76" customFormat="1" ht="15" customHeight="1" x14ac:dyDescent="0.25">
      <c r="A31" s="74"/>
      <c r="B31" s="75" t="s">
        <v>334</v>
      </c>
      <c r="D31" s="77">
        <f t="shared" ref="D31:J31" si="3">MAX(D2:D24)</f>
        <v>230124</v>
      </c>
      <c r="E31" s="78">
        <f t="shared" si="3"/>
        <v>40</v>
      </c>
      <c r="F31" s="77">
        <f t="shared" si="3"/>
        <v>230124</v>
      </c>
      <c r="G31" s="77">
        <f t="shared" si="3"/>
        <v>230124</v>
      </c>
      <c r="H31" s="78">
        <f t="shared" si="3"/>
        <v>40</v>
      </c>
      <c r="I31" s="77">
        <f t="shared" si="3"/>
        <v>230124</v>
      </c>
      <c r="J31" s="75">
        <f t="shared" si="3"/>
        <v>3</v>
      </c>
      <c r="L31" s="77">
        <f>MAX(L2:L24)</f>
        <v>138195</v>
      </c>
      <c r="M31" s="75">
        <f>MAX(M2:M24)</f>
        <v>3</v>
      </c>
    </row>
    <row r="32" spans="1:76" s="81" customFormat="1" ht="15" customHeight="1" x14ac:dyDescent="0.25">
      <c r="A32" s="79"/>
      <c r="B32" s="80" t="s">
        <v>253</v>
      </c>
      <c r="D32" s="80">
        <f t="shared" ref="D32:J32" si="4">COUNT(D2:D24)</f>
        <v>19</v>
      </c>
      <c r="E32" s="80">
        <f t="shared" si="4"/>
        <v>13</v>
      </c>
      <c r="F32" s="80">
        <f t="shared" si="4"/>
        <v>16</v>
      </c>
      <c r="G32" s="80">
        <f t="shared" si="4"/>
        <v>19</v>
      </c>
      <c r="H32" s="80">
        <f t="shared" si="4"/>
        <v>13</v>
      </c>
      <c r="I32" s="80">
        <f t="shared" si="4"/>
        <v>16</v>
      </c>
      <c r="J32" s="80">
        <f t="shared" si="4"/>
        <v>18</v>
      </c>
      <c r="L32" s="80">
        <f>COUNT(L2:L24)</f>
        <v>19</v>
      </c>
      <c r="M32" s="80">
        <f>COUNT(M2:M24)</f>
        <v>1</v>
      </c>
    </row>
    <row r="34" spans="1:13" ht="15" customHeight="1" x14ac:dyDescent="0.25">
      <c r="B34" s="55" t="s">
        <v>597</v>
      </c>
    </row>
    <row r="35" spans="1:13" s="61" customFormat="1" ht="15" customHeight="1" x14ac:dyDescent="0.25">
      <c r="A35" s="59"/>
      <c r="B35" s="60" t="s">
        <v>331</v>
      </c>
      <c r="D35" s="62">
        <v>173019.60111111111</v>
      </c>
      <c r="E35" s="63">
        <v>20.90909090909091</v>
      </c>
      <c r="F35" s="62">
        <v>181555.38133333332</v>
      </c>
      <c r="G35" s="62">
        <v>175514.29777777777</v>
      </c>
      <c r="H35" s="63">
        <v>20.90909090909091</v>
      </c>
      <c r="I35" s="62">
        <v>183694.96666666667</v>
      </c>
      <c r="J35" s="63">
        <v>1.1764705882352942</v>
      </c>
      <c r="L35" s="62">
        <v>30984.15111111111</v>
      </c>
      <c r="M35" s="63">
        <v>3</v>
      </c>
    </row>
    <row r="36" spans="1:13" s="66" customFormat="1" ht="15" customHeight="1" x14ac:dyDescent="0.25">
      <c r="A36" s="64"/>
      <c r="B36" s="65" t="s">
        <v>332</v>
      </c>
      <c r="D36" s="67">
        <v>171983.5</v>
      </c>
      <c r="E36" s="68">
        <v>20</v>
      </c>
      <c r="F36" s="67">
        <v>182955</v>
      </c>
      <c r="G36" s="67">
        <v>172568</v>
      </c>
      <c r="H36" s="68">
        <v>20</v>
      </c>
      <c r="I36" s="67">
        <v>186123</v>
      </c>
      <c r="J36" s="65">
        <v>1</v>
      </c>
      <c r="L36" s="67">
        <v>22330.36</v>
      </c>
      <c r="M36" s="65">
        <v>3</v>
      </c>
    </row>
    <row r="37" spans="1:13" s="71" customFormat="1" ht="15" customHeight="1" x14ac:dyDescent="0.25">
      <c r="A37" s="69"/>
      <c r="B37" s="70" t="s">
        <v>333</v>
      </c>
      <c r="D37" s="72">
        <v>130793.04</v>
      </c>
      <c r="E37" s="73">
        <v>5</v>
      </c>
      <c r="F37" s="72">
        <v>145233</v>
      </c>
      <c r="G37" s="72">
        <v>130793</v>
      </c>
      <c r="H37" s="73">
        <v>5</v>
      </c>
      <c r="I37" s="72">
        <v>148006</v>
      </c>
      <c r="J37" s="70">
        <v>0</v>
      </c>
      <c r="L37" s="72">
        <v>10092.36</v>
      </c>
      <c r="M37" s="70">
        <v>3</v>
      </c>
    </row>
    <row r="38" spans="1:13" s="76" customFormat="1" ht="15" customHeight="1" x14ac:dyDescent="0.25">
      <c r="A38" s="74"/>
      <c r="B38" s="75" t="s">
        <v>334</v>
      </c>
      <c r="D38" s="77">
        <v>218820</v>
      </c>
      <c r="E38" s="78">
        <v>40</v>
      </c>
      <c r="F38" s="77">
        <v>218820</v>
      </c>
      <c r="G38" s="77">
        <v>218820</v>
      </c>
      <c r="H38" s="78">
        <v>40</v>
      </c>
      <c r="I38" s="77">
        <v>218820</v>
      </c>
      <c r="J38" s="75">
        <v>3</v>
      </c>
      <c r="L38" s="77">
        <v>138195</v>
      </c>
      <c r="M38" s="75">
        <v>3</v>
      </c>
    </row>
    <row r="39" spans="1:13" s="82" customFormat="1" ht="15" customHeight="1" x14ac:dyDescent="0.25">
      <c r="A39" s="79"/>
      <c r="B39" s="80" t="s">
        <v>253</v>
      </c>
      <c r="C39" s="81"/>
      <c r="D39" s="80">
        <v>18</v>
      </c>
      <c r="E39" s="80">
        <v>11</v>
      </c>
      <c r="F39" s="80">
        <v>15</v>
      </c>
      <c r="G39" s="80">
        <v>18</v>
      </c>
      <c r="H39" s="80">
        <v>11</v>
      </c>
      <c r="I39" s="80">
        <v>15</v>
      </c>
      <c r="J39" s="80">
        <v>17</v>
      </c>
      <c r="K39" s="81"/>
      <c r="L39" s="80">
        <v>18</v>
      </c>
      <c r="M39" s="80">
        <v>1</v>
      </c>
    </row>
  </sheetData>
  <sheetProtection formatColumns="0" formatRows="0" sort="0" autoFilter="0"/>
  <autoFilter ref="A1:BV24" xr:uid="{00000000-0009-0000-0000-000015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Advancement Officer</oddHeader>
    <oddFooter>&amp;L&amp;8Copyright ACCCA 2014&amp;R&amp;8Multiple - Chief Advancement Officer - 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F13"/>
  <sheetViews>
    <sheetView workbookViewId="0">
      <pane xSplit="4" ySplit="1" topLeftCell="E2"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7.85546875" style="47" customWidth="1"/>
    <col min="4" max="4" width="39.85546875" style="47" customWidth="1"/>
    <col min="5" max="5" width="10.140625" style="48" bestFit="1" customWidth="1"/>
    <col min="6" max="6" width="17.85546875" style="47" customWidth="1"/>
    <col min="7" max="7" width="22.85546875" style="48" bestFit="1" customWidth="1"/>
    <col min="8" max="8" width="10" style="48" bestFit="1" customWidth="1"/>
    <col min="9" max="9" width="18.140625" style="47" bestFit="1" customWidth="1"/>
    <col min="10" max="10" width="22.85546875" style="48" bestFit="1" customWidth="1"/>
    <col min="11" max="11" width="8.42578125" style="47" bestFit="1" customWidth="1"/>
    <col min="12" max="12" width="10.42578125" style="47" bestFit="1" customWidth="1"/>
    <col min="13" max="13" width="10.140625" style="48" bestFit="1" customWidth="1"/>
    <col min="14" max="18" width="10.42578125" style="47" bestFit="1" customWidth="1"/>
    <col min="19" max="19" width="35.7109375" style="47" customWidth="1"/>
    <col min="20" max="20" width="10.5703125" style="48" customWidth="1"/>
    <col min="21" max="21" width="17.140625" style="48" customWidth="1"/>
    <col min="22" max="22" width="10.28515625" style="48" bestFit="1" customWidth="1"/>
    <col min="23" max="23" width="12" style="48" customWidth="1"/>
    <col min="24" max="24" width="12.85546875" style="48" bestFit="1" customWidth="1"/>
    <col min="25" max="25" width="15.7109375" style="48" customWidth="1"/>
    <col min="26" max="26" width="11.140625" style="48" bestFit="1" customWidth="1"/>
    <col min="27" max="27" width="40.7109375" style="47" customWidth="1"/>
    <col min="28" max="28" width="14.42578125" style="48" customWidth="1"/>
    <col min="29" max="29" width="12" style="47" bestFit="1" customWidth="1"/>
    <col min="30" max="30" width="11.42578125" style="47" bestFit="1" customWidth="1"/>
    <col min="31" max="32" width="12.85546875" style="47" bestFit="1" customWidth="1"/>
    <col min="33" max="33" width="14.42578125" style="47" bestFit="1" customWidth="1"/>
    <col min="34" max="34" width="10.42578125" style="47" customWidth="1"/>
    <col min="35" max="35" width="12.7109375" style="47" bestFit="1" customWidth="1"/>
    <col min="36" max="36" width="15" style="47" bestFit="1" customWidth="1"/>
    <col min="37" max="37" width="10.42578125" style="47" customWidth="1"/>
    <col min="38" max="38" width="13.42578125" style="47" customWidth="1"/>
    <col min="39" max="39" width="12.42578125" style="47" customWidth="1"/>
    <col min="40" max="40" width="13.7109375" style="47" bestFit="1" customWidth="1"/>
    <col min="41" max="41" width="10.85546875" style="47" bestFit="1" customWidth="1"/>
    <col min="42" max="42" width="12" style="47" bestFit="1" customWidth="1"/>
    <col min="43" max="43" width="12.28515625" style="47" bestFit="1" customWidth="1"/>
    <col min="44" max="44" width="10.42578125" style="47" customWidth="1"/>
    <col min="45" max="45" width="12.7109375" style="47" bestFit="1" customWidth="1"/>
    <col min="46" max="46" width="13.5703125" style="47" bestFit="1" customWidth="1"/>
    <col min="47" max="47" width="12.42578125" style="47" bestFit="1" customWidth="1"/>
    <col min="48" max="48" width="10.42578125" style="47" customWidth="1"/>
    <col min="49" max="49" width="12.85546875" style="47" bestFit="1" customWidth="1"/>
    <col min="50" max="50" width="10.42578125" style="47" customWidth="1"/>
    <col min="51" max="51" width="14" style="47" bestFit="1" customWidth="1"/>
    <col min="52" max="52" width="11.140625" style="47" bestFit="1" customWidth="1"/>
    <col min="53" max="53" width="10.42578125" style="47" customWidth="1"/>
    <col min="54" max="54" width="11.7109375" style="47" bestFit="1" customWidth="1"/>
    <col min="55" max="55" width="10.85546875" style="47" bestFit="1" customWidth="1"/>
    <col min="56" max="57" width="10.42578125" style="47" customWidth="1"/>
    <col min="58" max="58" width="11.42578125" style="47" bestFit="1" customWidth="1"/>
    <col min="59" max="59" width="13.140625" style="47" bestFit="1" customWidth="1"/>
    <col min="60" max="60" width="10.42578125" style="47" customWidth="1"/>
    <col min="61" max="61" width="16.7109375" style="47" customWidth="1"/>
    <col min="62" max="62" width="20.28515625" style="47" customWidth="1"/>
    <col min="63" max="63" width="10.42578125" style="47" customWidth="1"/>
    <col min="64" max="64" width="12.7109375" style="47" bestFit="1" customWidth="1"/>
    <col min="65" max="67" width="10.42578125" style="47" customWidth="1"/>
    <col min="68" max="68" width="14.140625" style="47" bestFit="1" customWidth="1"/>
    <col min="69" max="69" width="10.42578125" style="47" bestFit="1" customWidth="1"/>
    <col min="70" max="70" width="12.85546875" style="47" bestFit="1" customWidth="1"/>
    <col min="71" max="72" width="10.7109375" style="47" bestFit="1" customWidth="1"/>
    <col min="73" max="73" width="10.42578125" style="47" customWidth="1"/>
    <col min="74" max="74" width="12.28515625" style="47" customWidth="1"/>
    <col min="75" max="75" width="10.42578125" style="47" customWidth="1"/>
    <col min="76" max="76" width="10.5703125" style="47" customWidth="1"/>
    <col min="77" max="78" width="10.42578125" style="47" customWidth="1"/>
    <col min="79" max="79" width="16" style="47" customWidth="1"/>
    <col min="80" max="80" width="10.42578125" style="47" customWidth="1"/>
    <col min="81" max="81" width="10.42578125" style="47" bestFit="1" customWidth="1"/>
    <col min="82" max="82" width="12.28515625" style="47" customWidth="1"/>
    <col min="83" max="83" width="13.7109375" style="47" bestFit="1" customWidth="1"/>
    <col min="84" max="84" width="73.5703125" style="47" customWidth="1"/>
    <col min="85" max="16384" width="9.140625" style="47"/>
  </cols>
  <sheetData>
    <row r="1" spans="1:84" s="25" customFormat="1" ht="60" x14ac:dyDescent="0.25">
      <c r="A1" s="30" t="s">
        <v>189</v>
      </c>
      <c r="B1" s="25" t="s">
        <v>258</v>
      </c>
      <c r="C1" s="25" t="s">
        <v>336</v>
      </c>
      <c r="D1" s="26" t="s">
        <v>335</v>
      </c>
      <c r="E1" s="39" t="s">
        <v>214</v>
      </c>
      <c r="F1" s="28" t="s">
        <v>215</v>
      </c>
      <c r="G1" s="39" t="s">
        <v>216</v>
      </c>
      <c r="H1" s="39" t="s">
        <v>214</v>
      </c>
      <c r="I1" s="28" t="s">
        <v>215</v>
      </c>
      <c r="J1" s="39" t="s">
        <v>217</v>
      </c>
      <c r="K1" s="25" t="s">
        <v>223</v>
      </c>
      <c r="L1" s="25" t="s">
        <v>224</v>
      </c>
      <c r="M1" s="39" t="s">
        <v>225</v>
      </c>
      <c r="N1" s="28" t="s">
        <v>226</v>
      </c>
      <c r="O1" s="28" t="s">
        <v>227</v>
      </c>
      <c r="P1" s="28" t="s">
        <v>228</v>
      </c>
      <c r="Q1" s="28" t="s">
        <v>229</v>
      </c>
      <c r="R1" s="28" t="s">
        <v>230</v>
      </c>
      <c r="S1" s="28" t="s">
        <v>231</v>
      </c>
      <c r="T1" s="39" t="s">
        <v>232</v>
      </c>
      <c r="U1" s="39" t="s">
        <v>233</v>
      </c>
      <c r="V1" s="39" t="s">
        <v>234</v>
      </c>
      <c r="W1" s="39" t="s">
        <v>235</v>
      </c>
      <c r="X1" s="39" t="s">
        <v>236</v>
      </c>
      <c r="Y1" s="39" t="s">
        <v>237</v>
      </c>
      <c r="Z1" s="39" t="s">
        <v>238</v>
      </c>
      <c r="AA1" s="28" t="s">
        <v>239</v>
      </c>
      <c r="AB1" s="39" t="s">
        <v>240</v>
      </c>
      <c r="AC1" s="29" t="s">
        <v>247</v>
      </c>
      <c r="AD1" s="29" t="s">
        <v>248</v>
      </c>
      <c r="AE1" s="29" t="s">
        <v>249</v>
      </c>
      <c r="AF1" s="29" t="s">
        <v>250</v>
      </c>
      <c r="AG1" s="28" t="s">
        <v>241</v>
      </c>
      <c r="AH1" s="28" t="s">
        <v>0</v>
      </c>
      <c r="AI1" s="28" t="s">
        <v>1</v>
      </c>
      <c r="AJ1" s="28" t="s">
        <v>2</v>
      </c>
      <c r="AK1" s="28" t="s">
        <v>3</v>
      </c>
      <c r="AL1" s="28" t="s">
        <v>242</v>
      </c>
      <c r="AM1" s="28" t="s">
        <v>4</v>
      </c>
      <c r="AN1" s="28" t="s">
        <v>5</v>
      </c>
      <c r="AO1" s="28" t="s">
        <v>6</v>
      </c>
      <c r="AP1" s="28" t="s">
        <v>7</v>
      </c>
      <c r="AQ1" s="28" t="s">
        <v>8</v>
      </c>
      <c r="AR1" s="28" t="s">
        <v>9</v>
      </c>
      <c r="AS1" s="28" t="s">
        <v>10</v>
      </c>
      <c r="AT1" s="28" t="s">
        <v>11</v>
      </c>
      <c r="AU1" s="28" t="s">
        <v>12</v>
      </c>
      <c r="AV1" s="28" t="s">
        <v>13</v>
      </c>
      <c r="AW1" s="28" t="s">
        <v>14</v>
      </c>
      <c r="AX1" s="28" t="s">
        <v>15</v>
      </c>
      <c r="AY1" s="28" t="s">
        <v>16</v>
      </c>
      <c r="AZ1" s="28" t="s">
        <v>17</v>
      </c>
      <c r="BA1" s="28" t="s">
        <v>18</v>
      </c>
      <c r="BB1" s="28" t="s">
        <v>19</v>
      </c>
      <c r="BC1" s="28" t="s">
        <v>20</v>
      </c>
      <c r="BD1" s="28" t="s">
        <v>21</v>
      </c>
      <c r="BE1" s="28" t="s">
        <v>22</v>
      </c>
      <c r="BF1" s="28" t="s">
        <v>23</v>
      </c>
      <c r="BG1" s="28" t="s">
        <v>24</v>
      </c>
      <c r="BH1" s="28" t="s">
        <v>25</v>
      </c>
      <c r="BI1" s="28" t="s">
        <v>243</v>
      </c>
      <c r="BJ1" s="28" t="s">
        <v>244</v>
      </c>
      <c r="BK1" s="28" t="s">
        <v>26</v>
      </c>
      <c r="BL1" s="28" t="s">
        <v>27</v>
      </c>
      <c r="BM1" s="28" t="s">
        <v>28</v>
      </c>
      <c r="BN1" s="28" t="s">
        <v>29</v>
      </c>
      <c r="BO1" s="28" t="s">
        <v>30</v>
      </c>
      <c r="BP1" s="28" t="s">
        <v>31</v>
      </c>
      <c r="BQ1" s="28" t="s">
        <v>32</v>
      </c>
      <c r="BR1" s="28" t="s">
        <v>33</v>
      </c>
      <c r="BS1" s="28" t="s">
        <v>34</v>
      </c>
      <c r="BT1" s="28" t="s">
        <v>35</v>
      </c>
      <c r="BU1" s="28" t="s">
        <v>36</v>
      </c>
      <c r="BV1" s="28" t="s">
        <v>37</v>
      </c>
      <c r="BW1" s="28" t="s">
        <v>38</v>
      </c>
      <c r="BX1" s="28" t="s">
        <v>39</v>
      </c>
      <c r="BY1" s="28" t="s">
        <v>40</v>
      </c>
      <c r="BZ1" s="28" t="s">
        <v>41</v>
      </c>
      <c r="CA1" s="28" t="s">
        <v>245</v>
      </c>
      <c r="CB1" s="28" t="s">
        <v>42</v>
      </c>
      <c r="CC1" s="28" t="s">
        <v>43</v>
      </c>
      <c r="CD1" s="28" t="s">
        <v>44</v>
      </c>
      <c r="CE1" s="28" t="s">
        <v>45</v>
      </c>
      <c r="CF1" s="28" t="s">
        <v>246</v>
      </c>
    </row>
    <row r="2" spans="1:84" s="56" customFormat="1" ht="30" x14ac:dyDescent="0.25">
      <c r="A2" s="9">
        <v>2021</v>
      </c>
      <c r="B2" s="10" t="s">
        <v>94</v>
      </c>
      <c r="C2" s="10" t="s">
        <v>212</v>
      </c>
      <c r="D2" s="7" t="s">
        <v>403</v>
      </c>
      <c r="E2" s="8">
        <v>220000</v>
      </c>
      <c r="F2" s="7"/>
      <c r="G2" s="8">
        <v>220000</v>
      </c>
      <c r="H2" s="94">
        <f>E2+1212</f>
        <v>221212</v>
      </c>
      <c r="I2" s="95"/>
      <c r="J2" s="94">
        <f>G2+1212</f>
        <v>221212</v>
      </c>
      <c r="K2" s="7">
        <v>3</v>
      </c>
      <c r="L2" s="7" t="s">
        <v>53</v>
      </c>
      <c r="M2" s="94">
        <v>42753.84</v>
      </c>
      <c r="N2" s="7" t="s">
        <v>48</v>
      </c>
      <c r="O2" s="7" t="s">
        <v>47</v>
      </c>
      <c r="P2" s="7" t="s">
        <v>47</v>
      </c>
      <c r="Q2" s="7" t="s">
        <v>47</v>
      </c>
      <c r="R2" s="7" t="s">
        <v>47</v>
      </c>
      <c r="S2" s="7" t="s">
        <v>95</v>
      </c>
      <c r="T2" s="8"/>
      <c r="U2" s="8"/>
      <c r="V2" s="8"/>
      <c r="W2" s="8"/>
      <c r="X2" s="8"/>
      <c r="Y2" s="8"/>
      <c r="Z2" s="8"/>
      <c r="AA2" s="8"/>
      <c r="AB2" s="8"/>
      <c r="AC2" s="14" t="s">
        <v>53</v>
      </c>
      <c r="AD2" s="14" t="s">
        <v>53</v>
      </c>
      <c r="AE2" s="14" t="s">
        <v>47</v>
      </c>
      <c r="AF2" s="14" t="s">
        <v>53</v>
      </c>
      <c r="AG2" s="14" t="s">
        <v>53</v>
      </c>
      <c r="AH2" s="14" t="s">
        <v>53</v>
      </c>
      <c r="AI2" s="14" t="s">
        <v>53</v>
      </c>
      <c r="AJ2" s="14" t="s">
        <v>53</v>
      </c>
      <c r="AK2" s="14" t="s">
        <v>53</v>
      </c>
      <c r="AL2" s="14" t="s">
        <v>53</v>
      </c>
      <c r="AM2" s="14" t="s">
        <v>53</v>
      </c>
      <c r="AN2" s="14" t="s">
        <v>53</v>
      </c>
      <c r="AO2" s="14" t="s">
        <v>53</v>
      </c>
      <c r="AP2" s="14" t="s">
        <v>53</v>
      </c>
      <c r="AQ2" s="14" t="s">
        <v>53</v>
      </c>
      <c r="AR2" s="14" t="s">
        <v>53</v>
      </c>
      <c r="AS2" s="14" t="s">
        <v>53</v>
      </c>
      <c r="AT2" s="14" t="s">
        <v>53</v>
      </c>
      <c r="AU2" s="14" t="s">
        <v>53</v>
      </c>
      <c r="AV2" s="14" t="s">
        <v>53</v>
      </c>
      <c r="AW2" s="14" t="s">
        <v>53</v>
      </c>
      <c r="AX2" s="14" t="s">
        <v>53</v>
      </c>
      <c r="AY2" s="14" t="s">
        <v>53</v>
      </c>
      <c r="AZ2" s="14" t="s">
        <v>53</v>
      </c>
      <c r="BA2" s="14" t="s">
        <v>53</v>
      </c>
      <c r="BB2" s="14" t="s">
        <v>53</v>
      </c>
      <c r="BC2" s="14" t="s">
        <v>53</v>
      </c>
      <c r="BD2" s="14" t="s">
        <v>53</v>
      </c>
      <c r="BE2" s="14" t="s">
        <v>53</v>
      </c>
      <c r="BF2" s="14" t="s">
        <v>53</v>
      </c>
      <c r="BG2" s="14" t="s">
        <v>53</v>
      </c>
      <c r="BH2" s="14" t="s">
        <v>53</v>
      </c>
      <c r="BI2" s="14" t="s">
        <v>53</v>
      </c>
      <c r="BJ2" s="14" t="s">
        <v>53</v>
      </c>
      <c r="BK2" s="14" t="s">
        <v>53</v>
      </c>
      <c r="BL2" s="14" t="s">
        <v>53</v>
      </c>
      <c r="BM2" s="14" t="s">
        <v>53</v>
      </c>
      <c r="BN2" s="14" t="s">
        <v>53</v>
      </c>
      <c r="BO2" s="14" t="s">
        <v>53</v>
      </c>
      <c r="BP2" s="14" t="s">
        <v>53</v>
      </c>
      <c r="BQ2" s="14" t="s">
        <v>53</v>
      </c>
      <c r="BR2" s="14" t="s">
        <v>53</v>
      </c>
      <c r="BS2" s="14" t="s">
        <v>53</v>
      </c>
      <c r="BT2" s="14" t="s">
        <v>53</v>
      </c>
      <c r="BU2" s="14" t="s">
        <v>53</v>
      </c>
      <c r="BV2" s="14" t="s">
        <v>53</v>
      </c>
      <c r="BW2" s="14" t="s">
        <v>53</v>
      </c>
      <c r="BX2" s="14" t="s">
        <v>53</v>
      </c>
      <c r="BY2" s="14" t="s">
        <v>53</v>
      </c>
      <c r="BZ2" s="14" t="s">
        <v>53</v>
      </c>
      <c r="CA2" s="14" t="s">
        <v>53</v>
      </c>
      <c r="CB2" s="14" t="s">
        <v>53</v>
      </c>
      <c r="CC2" s="14" t="s">
        <v>53</v>
      </c>
      <c r="CD2" s="14" t="s">
        <v>53</v>
      </c>
      <c r="CE2" s="14" t="s">
        <v>53</v>
      </c>
      <c r="CF2" s="7"/>
    </row>
    <row r="3" spans="1:84" s="56" customFormat="1" ht="60" x14ac:dyDescent="0.25">
      <c r="A3" s="17">
        <v>2021</v>
      </c>
      <c r="B3" s="18" t="s">
        <v>141</v>
      </c>
      <c r="C3" s="18" t="s">
        <v>213</v>
      </c>
      <c r="D3" s="18" t="s">
        <v>75</v>
      </c>
      <c r="E3" s="19">
        <v>299820</v>
      </c>
      <c r="F3" s="18"/>
      <c r="G3" s="19">
        <v>299820</v>
      </c>
      <c r="H3" s="19">
        <v>299820</v>
      </c>
      <c r="I3" s="18"/>
      <c r="J3" s="19">
        <v>299820</v>
      </c>
      <c r="K3" s="18">
        <v>3</v>
      </c>
      <c r="L3" s="18" t="s">
        <v>53</v>
      </c>
      <c r="M3" s="19">
        <v>26806</v>
      </c>
      <c r="N3" s="18" t="s">
        <v>57</v>
      </c>
      <c r="O3" s="18" t="s">
        <v>47</v>
      </c>
      <c r="P3" s="18" t="s">
        <v>47</v>
      </c>
      <c r="Q3" s="18" t="s">
        <v>47</v>
      </c>
      <c r="R3" s="18" t="s">
        <v>47</v>
      </c>
      <c r="S3" s="42" t="s">
        <v>383</v>
      </c>
      <c r="T3" s="19">
        <v>0</v>
      </c>
      <c r="U3" s="19"/>
      <c r="V3" s="19"/>
      <c r="W3" s="19"/>
      <c r="X3" s="19">
        <v>0</v>
      </c>
      <c r="Y3" s="19">
        <v>0</v>
      </c>
      <c r="Z3" s="19"/>
      <c r="AA3" s="43" t="s">
        <v>142</v>
      </c>
      <c r="AB3" s="19">
        <v>0</v>
      </c>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row>
    <row r="4" spans="1:84" x14ac:dyDescent="0.25">
      <c r="B4" s="46" t="s">
        <v>598</v>
      </c>
    </row>
    <row r="5" spans="1:84" ht="15" customHeight="1" x14ac:dyDescent="0.25">
      <c r="B5" s="46"/>
    </row>
    <row r="13" spans="1:84" x14ac:dyDescent="0.25"/>
  </sheetData>
  <sheetProtection formatColumns="0" formatRows="0" sort="0" autoFilter="0"/>
  <autoFilter ref="A1:CF4" xr:uid="{00000000-0009-0000-0000-000016000000}"/>
  <printOptions horizontalCentered="1"/>
  <pageMargins left="0.2" right="0.2" top="0.75" bottom="0.75" header="0.5" footer="0.5"/>
  <pageSetup scale="75" orientation="landscape" r:id="rId1"/>
  <headerFooter scaleWithDoc="0" alignWithMargins="0">
    <oddHeader>&amp;C&amp;"-,Bold"&amp;A</oddHeader>
    <oddFooter>&amp;L&amp;8Copyright ACCCA 2014&amp;R&amp;8&amp;A -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C39"/>
  <sheetViews>
    <sheetView zoomScaleNormal="100" workbookViewId="0">
      <pane xSplit="3" ySplit="1" topLeftCell="D20"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6" style="45" bestFit="1" customWidth="1"/>
    <col min="2" max="2" width="25.5703125" style="47" customWidth="1"/>
    <col min="3" max="3" width="40.71093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0.5703125" style="48" customWidth="1"/>
    <col min="20" max="20" width="17.140625" style="48" customWidth="1"/>
    <col min="21" max="21" width="10.28515625" style="48" bestFit="1" customWidth="1"/>
    <col min="22" max="22" width="12" style="48" customWidth="1"/>
    <col min="23" max="23" width="12.85546875" style="48" bestFit="1" customWidth="1"/>
    <col min="24" max="24" width="15.7109375" style="48" customWidth="1"/>
    <col min="25" max="25" width="11.140625" style="48" bestFit="1" customWidth="1"/>
    <col min="26" max="26" width="40.7109375" style="47" customWidth="1"/>
    <col min="27" max="27" width="14.42578125" style="48" customWidth="1"/>
    <col min="28" max="16384" width="9.140625" style="47"/>
  </cols>
  <sheetData>
    <row r="1" spans="1:29" s="25" customFormat="1" ht="60" x14ac:dyDescent="0.25">
      <c r="A1" s="30" t="s">
        <v>189</v>
      </c>
      <c r="B1" s="25" t="s">
        <v>258</v>
      </c>
      <c r="C1" s="26" t="s">
        <v>192</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39" t="s">
        <v>232</v>
      </c>
      <c r="T1" s="39" t="s">
        <v>233</v>
      </c>
      <c r="U1" s="39" t="s">
        <v>234</v>
      </c>
      <c r="V1" s="39" t="s">
        <v>235</v>
      </c>
      <c r="W1" s="39" t="s">
        <v>236</v>
      </c>
      <c r="X1" s="39" t="s">
        <v>237</v>
      </c>
      <c r="Y1" s="39" t="s">
        <v>238</v>
      </c>
      <c r="Z1" s="28" t="s">
        <v>239</v>
      </c>
      <c r="AA1" s="39" t="s">
        <v>240</v>
      </c>
    </row>
    <row r="2" spans="1:29" s="56" customFormat="1" ht="30" x14ac:dyDescent="0.25">
      <c r="A2" s="32">
        <v>2021</v>
      </c>
      <c r="B2" s="38" t="s">
        <v>173</v>
      </c>
      <c r="C2" s="38" t="s">
        <v>511</v>
      </c>
      <c r="D2" s="49">
        <v>234871</v>
      </c>
      <c r="E2" s="38"/>
      <c r="F2" s="49">
        <v>234871</v>
      </c>
      <c r="G2" s="49">
        <v>234871</v>
      </c>
      <c r="H2" s="38"/>
      <c r="I2" s="49">
        <v>234871</v>
      </c>
      <c r="J2" s="38">
        <v>2</v>
      </c>
      <c r="K2" s="38" t="s">
        <v>53</v>
      </c>
      <c r="L2" s="49">
        <v>16997.88</v>
      </c>
      <c r="M2" s="38" t="s">
        <v>48</v>
      </c>
      <c r="N2" s="38" t="s">
        <v>47</v>
      </c>
      <c r="O2" s="38" t="s">
        <v>47</v>
      </c>
      <c r="P2" s="38" t="s">
        <v>47</v>
      </c>
      <c r="Q2" s="38" t="s">
        <v>47</v>
      </c>
      <c r="R2" s="38"/>
      <c r="S2" s="49"/>
      <c r="T2" s="49"/>
      <c r="U2" s="49">
        <v>2400</v>
      </c>
      <c r="V2" s="49"/>
      <c r="W2" s="49"/>
      <c r="X2" s="49"/>
      <c r="Y2" s="49"/>
      <c r="Z2" s="38"/>
      <c r="AA2" s="49">
        <v>2400</v>
      </c>
      <c r="AB2" s="40"/>
      <c r="AC2" s="41">
        <v>21960</v>
      </c>
    </row>
    <row r="3" spans="1:29" s="56" customFormat="1" x14ac:dyDescent="0.25">
      <c r="A3" s="9">
        <v>2021</v>
      </c>
      <c r="B3" s="10" t="s">
        <v>182</v>
      </c>
      <c r="C3" s="10" t="s">
        <v>183</v>
      </c>
      <c r="D3" s="11">
        <v>281493</v>
      </c>
      <c r="E3" s="10" t="s">
        <v>348</v>
      </c>
      <c r="F3" s="11">
        <v>281493</v>
      </c>
      <c r="G3" s="11">
        <v>281493</v>
      </c>
      <c r="H3" s="10" t="s">
        <v>348</v>
      </c>
      <c r="I3" s="11">
        <v>284493</v>
      </c>
      <c r="J3" s="10">
        <v>3</v>
      </c>
      <c r="K3" s="10" t="s">
        <v>53</v>
      </c>
      <c r="L3" s="11">
        <v>17980</v>
      </c>
      <c r="M3" s="10" t="s">
        <v>48</v>
      </c>
      <c r="N3" s="10" t="s">
        <v>47</v>
      </c>
      <c r="O3" s="10" t="s">
        <v>47</v>
      </c>
      <c r="P3" s="10" t="s">
        <v>47</v>
      </c>
      <c r="Q3" s="10" t="s">
        <v>47</v>
      </c>
      <c r="R3" s="43"/>
      <c r="S3" s="11">
        <v>3400</v>
      </c>
      <c r="T3" s="11"/>
      <c r="U3" s="11"/>
      <c r="V3" s="11"/>
      <c r="W3" s="11"/>
      <c r="X3" s="11"/>
      <c r="Y3" s="11"/>
      <c r="Z3" s="10"/>
      <c r="AA3" s="11">
        <v>3400</v>
      </c>
    </row>
    <row r="4" spans="1:29" s="55" customFormat="1" x14ac:dyDescent="0.25">
      <c r="A4" s="98">
        <v>2021</v>
      </c>
      <c r="B4" s="95" t="s">
        <v>94</v>
      </c>
      <c r="C4" s="95" t="s">
        <v>401</v>
      </c>
      <c r="D4" s="94">
        <v>307516</v>
      </c>
      <c r="E4" s="95"/>
      <c r="F4" s="94">
        <v>307516</v>
      </c>
      <c r="G4" s="94">
        <v>307516</v>
      </c>
      <c r="H4" s="95"/>
      <c r="I4" s="94">
        <v>307516</v>
      </c>
      <c r="J4" s="95">
        <v>3</v>
      </c>
      <c r="K4" s="95" t="s">
        <v>47</v>
      </c>
      <c r="L4" s="94">
        <v>42753.84</v>
      </c>
      <c r="M4" s="95" t="s">
        <v>48</v>
      </c>
      <c r="N4" s="95" t="s">
        <v>47</v>
      </c>
      <c r="O4" s="95" t="s">
        <v>47</v>
      </c>
      <c r="P4" s="95" t="s">
        <v>47</v>
      </c>
      <c r="Q4" s="95" t="s">
        <v>47</v>
      </c>
      <c r="R4" s="95" t="s">
        <v>95</v>
      </c>
      <c r="S4" s="94"/>
      <c r="T4" s="94"/>
      <c r="U4" s="94"/>
      <c r="V4" s="94"/>
      <c r="W4" s="94"/>
      <c r="X4" s="94"/>
      <c r="Y4" s="94"/>
      <c r="Z4" s="95"/>
      <c r="AA4" s="94">
        <v>0</v>
      </c>
    </row>
    <row r="5" spans="1:29" s="56" customFormat="1" x14ac:dyDescent="0.25">
      <c r="A5" s="9">
        <v>2021</v>
      </c>
      <c r="B5" s="10" t="s">
        <v>662</v>
      </c>
      <c r="C5" s="10" t="s">
        <v>252</v>
      </c>
      <c r="D5" s="11"/>
      <c r="E5" s="10"/>
      <c r="F5" s="11"/>
      <c r="G5" s="11"/>
      <c r="H5" s="10"/>
      <c r="I5" s="11"/>
      <c r="J5" s="10"/>
      <c r="K5" s="10"/>
      <c r="L5" s="11"/>
      <c r="M5" s="10"/>
      <c r="N5" s="10"/>
      <c r="O5" s="10"/>
      <c r="P5" s="10"/>
      <c r="Q5" s="10"/>
      <c r="R5" s="10"/>
      <c r="S5" s="11"/>
      <c r="T5" s="11"/>
      <c r="U5" s="11"/>
      <c r="V5" s="11"/>
      <c r="W5" s="11"/>
      <c r="X5" s="11"/>
      <c r="Y5" s="11"/>
      <c r="Z5" s="10"/>
      <c r="AA5" s="11"/>
    </row>
    <row r="6" spans="1:29" s="56" customFormat="1" x14ac:dyDescent="0.25">
      <c r="A6" s="9">
        <v>2021</v>
      </c>
      <c r="B6" s="10" t="s">
        <v>84</v>
      </c>
      <c r="C6" s="10" t="s">
        <v>252</v>
      </c>
      <c r="D6" s="11"/>
      <c r="E6" s="10"/>
      <c r="F6" s="11"/>
      <c r="G6" s="11"/>
      <c r="H6" s="10"/>
      <c r="I6" s="11"/>
      <c r="J6" s="10"/>
      <c r="K6" s="10"/>
      <c r="L6" s="11"/>
      <c r="M6" s="10"/>
      <c r="N6" s="10"/>
      <c r="O6" s="10"/>
      <c r="P6" s="10"/>
      <c r="Q6" s="10"/>
      <c r="R6" s="10"/>
      <c r="S6" s="11"/>
      <c r="T6" s="11"/>
      <c r="U6" s="11"/>
      <c r="V6" s="11"/>
      <c r="W6" s="11"/>
      <c r="X6" s="11"/>
      <c r="Y6" s="11"/>
      <c r="Z6" s="10"/>
      <c r="AA6" s="11"/>
    </row>
    <row r="7" spans="1:29" s="56" customFormat="1" x14ac:dyDescent="0.25">
      <c r="A7" s="9">
        <v>2021</v>
      </c>
      <c r="B7" s="10" t="s">
        <v>68</v>
      </c>
      <c r="C7" s="10" t="s">
        <v>368</v>
      </c>
      <c r="D7" s="11">
        <v>222261.38</v>
      </c>
      <c r="E7" s="10"/>
      <c r="F7" s="11"/>
      <c r="G7" s="11">
        <v>222261.38</v>
      </c>
      <c r="H7" s="10"/>
      <c r="I7" s="11"/>
      <c r="J7" s="10">
        <v>1</v>
      </c>
      <c r="K7" s="10" t="s">
        <v>47</v>
      </c>
      <c r="L7" s="11">
        <v>18929.28</v>
      </c>
      <c r="M7" s="10" t="s">
        <v>48</v>
      </c>
      <c r="N7" s="10" t="s">
        <v>47</v>
      </c>
      <c r="O7" s="10" t="s">
        <v>47</v>
      </c>
      <c r="P7" s="10" t="s">
        <v>47</v>
      </c>
      <c r="Q7" s="10" t="s">
        <v>47</v>
      </c>
      <c r="R7" s="10"/>
      <c r="S7" s="11"/>
      <c r="T7" s="11"/>
      <c r="U7" s="11"/>
      <c r="V7" s="11"/>
      <c r="W7" s="11"/>
      <c r="X7" s="11"/>
      <c r="Y7" s="11"/>
      <c r="Z7" s="10"/>
      <c r="AA7" s="11">
        <v>0</v>
      </c>
    </row>
    <row r="8" spans="1:29" s="56" customFormat="1" ht="30" x14ac:dyDescent="0.25">
      <c r="A8" s="9">
        <v>2021</v>
      </c>
      <c r="B8" s="10" t="s">
        <v>163</v>
      </c>
      <c r="C8" s="10" t="s">
        <v>674</v>
      </c>
      <c r="D8" s="11">
        <v>269225</v>
      </c>
      <c r="E8" s="10"/>
      <c r="F8" s="11">
        <v>269225</v>
      </c>
      <c r="G8" s="11">
        <v>269225</v>
      </c>
      <c r="H8" s="10"/>
      <c r="I8" s="11">
        <v>269225</v>
      </c>
      <c r="J8" s="10">
        <v>3</v>
      </c>
      <c r="K8" s="10" t="s">
        <v>53</v>
      </c>
      <c r="L8" s="11">
        <v>34697</v>
      </c>
      <c r="M8" s="10" t="s">
        <v>48</v>
      </c>
      <c r="N8" s="10" t="s">
        <v>47</v>
      </c>
      <c r="O8" s="10" t="s">
        <v>47</v>
      </c>
      <c r="P8" s="10" t="s">
        <v>47</v>
      </c>
      <c r="Q8" s="10" t="s">
        <v>47</v>
      </c>
      <c r="R8" s="47" t="s">
        <v>541</v>
      </c>
      <c r="S8" s="11">
        <v>6000</v>
      </c>
      <c r="T8" s="11"/>
      <c r="U8" s="11"/>
      <c r="V8" s="11"/>
      <c r="W8" s="11"/>
      <c r="X8" s="11"/>
      <c r="Y8" s="11"/>
      <c r="Z8" s="10"/>
      <c r="AA8" s="11">
        <v>6000</v>
      </c>
    </row>
    <row r="9" spans="1:29" s="56" customFormat="1" x14ac:dyDescent="0.25">
      <c r="A9" s="9">
        <v>2021</v>
      </c>
      <c r="B9" s="10" t="s">
        <v>684</v>
      </c>
      <c r="C9" s="10" t="s">
        <v>683</v>
      </c>
      <c r="D9" s="11">
        <v>253382</v>
      </c>
      <c r="E9" s="10">
        <v>20</v>
      </c>
      <c r="F9" s="11">
        <v>279539</v>
      </c>
      <c r="G9" s="11">
        <v>256905</v>
      </c>
      <c r="H9" s="10">
        <v>20</v>
      </c>
      <c r="I9" s="11">
        <v>283062</v>
      </c>
      <c r="J9" s="10">
        <v>3</v>
      </c>
      <c r="K9" s="10" t="s">
        <v>53</v>
      </c>
      <c r="L9" s="11">
        <v>19618</v>
      </c>
      <c r="M9" s="10" t="s">
        <v>48</v>
      </c>
      <c r="N9" s="10" t="s">
        <v>47</v>
      </c>
      <c r="O9" s="10" t="s">
        <v>47</v>
      </c>
      <c r="P9" s="10" t="s">
        <v>47</v>
      </c>
      <c r="Q9" s="10" t="s">
        <v>47</v>
      </c>
      <c r="R9" s="10"/>
      <c r="S9" s="11">
        <v>6600</v>
      </c>
      <c r="T9" s="11"/>
      <c r="U9" s="11"/>
      <c r="V9" s="11"/>
      <c r="W9" s="11"/>
      <c r="X9" s="11"/>
      <c r="Y9" s="11"/>
      <c r="Z9" s="10"/>
      <c r="AA9" s="11">
        <v>6600</v>
      </c>
    </row>
    <row r="10" spans="1:29" s="56" customFormat="1" ht="30" x14ac:dyDescent="0.25">
      <c r="A10" s="9">
        <v>2021</v>
      </c>
      <c r="B10" s="10" t="s">
        <v>124</v>
      </c>
      <c r="C10" s="10" t="s">
        <v>555</v>
      </c>
      <c r="D10" s="11">
        <v>273081</v>
      </c>
      <c r="E10" s="10"/>
      <c r="F10" s="11">
        <v>273081</v>
      </c>
      <c r="G10" s="11">
        <v>273081</v>
      </c>
      <c r="H10" s="10"/>
      <c r="I10" s="11">
        <v>273081</v>
      </c>
      <c r="J10" s="10">
        <v>3</v>
      </c>
      <c r="K10" s="10" t="s">
        <v>47</v>
      </c>
      <c r="L10" s="11">
        <v>23891</v>
      </c>
      <c r="M10" s="10" t="s">
        <v>48</v>
      </c>
      <c r="N10" s="10" t="s">
        <v>47</v>
      </c>
      <c r="O10" s="10" t="s">
        <v>47</v>
      </c>
      <c r="P10" s="10" t="s">
        <v>47</v>
      </c>
      <c r="Q10" s="10" t="s">
        <v>47</v>
      </c>
      <c r="R10" s="10"/>
      <c r="S10" s="11"/>
      <c r="T10" s="11"/>
      <c r="U10" s="11"/>
      <c r="V10" s="11"/>
      <c r="W10" s="11"/>
      <c r="X10" s="11"/>
      <c r="Y10" s="11"/>
      <c r="Z10" s="10"/>
      <c r="AA10" s="11">
        <v>0</v>
      </c>
    </row>
    <row r="11" spans="1:29" s="56" customFormat="1" x14ac:dyDescent="0.25">
      <c r="A11" s="9">
        <v>2021</v>
      </c>
      <c r="B11" s="10" t="s">
        <v>424</v>
      </c>
      <c r="C11" s="10" t="s">
        <v>425</v>
      </c>
      <c r="D11" s="11">
        <v>229998</v>
      </c>
      <c r="E11" s="10"/>
      <c r="F11" s="11">
        <v>229998</v>
      </c>
      <c r="G11" s="11">
        <v>229998</v>
      </c>
      <c r="H11" s="10"/>
      <c r="I11" s="11">
        <v>229998</v>
      </c>
      <c r="J11" s="10">
        <v>2</v>
      </c>
      <c r="K11" s="10" t="s">
        <v>47</v>
      </c>
      <c r="L11" s="11">
        <v>56040</v>
      </c>
      <c r="M11" s="10" t="s">
        <v>48</v>
      </c>
      <c r="N11" s="10" t="s">
        <v>47</v>
      </c>
      <c r="O11" s="10" t="s">
        <v>47</v>
      </c>
      <c r="P11" s="10" t="s">
        <v>47</v>
      </c>
      <c r="Q11" s="10" t="s">
        <v>47</v>
      </c>
      <c r="R11" s="10"/>
      <c r="S11" s="11">
        <v>4800</v>
      </c>
      <c r="T11" s="11"/>
      <c r="U11" s="11"/>
      <c r="V11" s="11"/>
      <c r="W11" s="11">
        <v>600</v>
      </c>
      <c r="X11" s="11"/>
      <c r="Y11" s="11"/>
      <c r="Z11" s="10"/>
      <c r="AA11" s="11">
        <v>5400</v>
      </c>
    </row>
    <row r="12" spans="1:29" s="56" customFormat="1" ht="75" x14ac:dyDescent="0.25">
      <c r="A12" s="9">
        <v>2021</v>
      </c>
      <c r="B12" s="10" t="s">
        <v>148</v>
      </c>
      <c r="C12" s="10" t="s">
        <v>374</v>
      </c>
      <c r="D12" s="11">
        <v>207721</v>
      </c>
      <c r="E12" s="10"/>
      <c r="F12" s="11"/>
      <c r="G12" s="11">
        <v>207721</v>
      </c>
      <c r="H12" s="10"/>
      <c r="I12" s="11"/>
      <c r="J12" s="10">
        <v>2</v>
      </c>
      <c r="K12" s="10" t="s">
        <v>47</v>
      </c>
      <c r="L12" s="11">
        <v>41555.879999999997</v>
      </c>
      <c r="M12" s="10" t="s">
        <v>48</v>
      </c>
      <c r="N12" s="10" t="s">
        <v>47</v>
      </c>
      <c r="O12" s="10" t="s">
        <v>47</v>
      </c>
      <c r="P12" s="10" t="s">
        <v>47</v>
      </c>
      <c r="Q12" s="10" t="s">
        <v>47</v>
      </c>
      <c r="R12" s="56" t="s">
        <v>562</v>
      </c>
      <c r="S12" s="11"/>
      <c r="T12" s="11"/>
      <c r="U12" s="11"/>
      <c r="V12" s="11"/>
      <c r="W12" s="11"/>
      <c r="X12" s="11"/>
      <c r="Y12" s="11"/>
      <c r="AA12" s="11">
        <v>0</v>
      </c>
    </row>
    <row r="13" spans="1:29" s="56" customFormat="1" ht="30" x14ac:dyDescent="0.25">
      <c r="A13" s="9">
        <v>2021</v>
      </c>
      <c r="B13" s="10" t="s">
        <v>478</v>
      </c>
      <c r="C13" s="10" t="s">
        <v>605</v>
      </c>
      <c r="D13" s="11">
        <v>225757</v>
      </c>
      <c r="E13" s="10"/>
      <c r="F13" s="11">
        <v>225757</v>
      </c>
      <c r="G13" s="11">
        <v>225757</v>
      </c>
      <c r="H13" s="10"/>
      <c r="I13" s="11">
        <v>231401</v>
      </c>
      <c r="J13" s="10" t="s">
        <v>515</v>
      </c>
      <c r="K13" s="10" t="s">
        <v>47</v>
      </c>
      <c r="L13" s="11">
        <v>36775</v>
      </c>
      <c r="M13" s="10" t="s">
        <v>48</v>
      </c>
      <c r="N13" s="10" t="s">
        <v>47</v>
      </c>
      <c r="O13" s="10" t="s">
        <v>47</v>
      </c>
      <c r="P13" s="10" t="s">
        <v>47</v>
      </c>
      <c r="Q13" s="10" t="s">
        <v>47</v>
      </c>
      <c r="R13" s="10"/>
      <c r="S13" s="11"/>
      <c r="T13" s="11"/>
      <c r="U13" s="11">
        <v>9000</v>
      </c>
      <c r="V13" s="11"/>
      <c r="W13" s="11">
        <v>648</v>
      </c>
      <c r="X13" s="11"/>
      <c r="Y13" s="11"/>
      <c r="Z13" s="10"/>
      <c r="AA13" s="11">
        <v>9648</v>
      </c>
    </row>
    <row r="14" spans="1:29" s="56" customFormat="1" ht="30" x14ac:dyDescent="0.25">
      <c r="A14" s="9">
        <v>2021</v>
      </c>
      <c r="B14" s="10" t="s">
        <v>443</v>
      </c>
      <c r="C14" s="10" t="s">
        <v>701</v>
      </c>
      <c r="D14" s="11">
        <v>287251</v>
      </c>
      <c r="E14" s="10"/>
      <c r="F14" s="11">
        <v>287251</v>
      </c>
      <c r="G14" s="11">
        <v>287251</v>
      </c>
      <c r="H14" s="10"/>
      <c r="I14" s="11">
        <v>289531</v>
      </c>
      <c r="J14" s="10">
        <v>3</v>
      </c>
      <c r="K14" s="10"/>
      <c r="L14" s="11">
        <v>15238.8</v>
      </c>
      <c r="M14" s="10" t="s">
        <v>48</v>
      </c>
      <c r="N14" s="10" t="s">
        <v>47</v>
      </c>
      <c r="O14" s="10" t="s">
        <v>47</v>
      </c>
      <c r="P14" s="10" t="s">
        <v>47</v>
      </c>
      <c r="Q14" s="10" t="s">
        <v>47</v>
      </c>
      <c r="R14" s="10" t="s">
        <v>569</v>
      </c>
      <c r="S14" s="11"/>
      <c r="T14" s="11"/>
      <c r="U14" s="11">
        <v>24000</v>
      </c>
      <c r="V14" s="11"/>
      <c r="W14" s="11">
        <v>1200</v>
      </c>
      <c r="X14" s="11"/>
      <c r="Y14" s="11"/>
      <c r="Z14" s="10"/>
      <c r="AA14" s="11">
        <v>25200</v>
      </c>
    </row>
    <row r="15" spans="1:29" s="56" customFormat="1" x14ac:dyDescent="0.25">
      <c r="A15" s="9">
        <v>2021</v>
      </c>
      <c r="B15" s="10" t="s">
        <v>157</v>
      </c>
      <c r="C15" s="10" t="s">
        <v>703</v>
      </c>
      <c r="D15" s="11">
        <v>244740</v>
      </c>
      <c r="E15" s="10"/>
      <c r="F15" s="11">
        <v>244740</v>
      </c>
      <c r="G15" s="11">
        <v>244740</v>
      </c>
      <c r="H15" s="10"/>
      <c r="I15" s="11">
        <v>244740</v>
      </c>
      <c r="J15" s="10">
        <v>3</v>
      </c>
      <c r="K15" s="10" t="s">
        <v>47</v>
      </c>
      <c r="L15" s="11">
        <v>24961</v>
      </c>
      <c r="M15" s="10" t="s">
        <v>48</v>
      </c>
      <c r="N15" s="10" t="s">
        <v>47</v>
      </c>
      <c r="O15" s="10" t="s">
        <v>47</v>
      </c>
      <c r="P15" s="10" t="s">
        <v>47</v>
      </c>
      <c r="Q15" s="10" t="s">
        <v>47</v>
      </c>
      <c r="R15" s="10"/>
      <c r="S15" s="11"/>
      <c r="T15" s="11"/>
      <c r="U15" s="11"/>
      <c r="V15" s="11"/>
      <c r="W15" s="11"/>
      <c r="X15" s="11"/>
      <c r="Y15" s="11"/>
      <c r="Z15" s="10"/>
      <c r="AA15" s="11">
        <v>0</v>
      </c>
    </row>
    <row r="16" spans="1:29" s="56" customFormat="1" ht="30" x14ac:dyDescent="0.25">
      <c r="A16" s="9">
        <v>2020</v>
      </c>
      <c r="B16" s="10" t="s">
        <v>706</v>
      </c>
      <c r="C16" s="10" t="s">
        <v>93</v>
      </c>
      <c r="D16" s="11">
        <v>217715</v>
      </c>
      <c r="E16" s="10">
        <v>6</v>
      </c>
      <c r="F16" s="11">
        <f>D16+3700</f>
        <v>221415</v>
      </c>
      <c r="G16" s="11">
        <f>D16</f>
        <v>217715</v>
      </c>
      <c r="H16" s="10">
        <v>25</v>
      </c>
      <c r="I16" s="11">
        <f>F16+2500</f>
        <v>223915</v>
      </c>
      <c r="J16" s="10">
        <v>3</v>
      </c>
      <c r="K16" s="10" t="s">
        <v>47</v>
      </c>
      <c r="L16" s="11">
        <v>47364</v>
      </c>
      <c r="M16" s="10" t="s">
        <v>48</v>
      </c>
      <c r="N16" s="10" t="s">
        <v>47</v>
      </c>
      <c r="O16" s="10" t="s">
        <v>47</v>
      </c>
      <c r="P16" s="10" t="s">
        <v>47</v>
      </c>
      <c r="Q16" s="10" t="s">
        <v>47</v>
      </c>
      <c r="R16" s="56" t="s">
        <v>616</v>
      </c>
      <c r="S16" s="11"/>
      <c r="T16" s="11"/>
      <c r="U16" s="11"/>
      <c r="V16" s="11"/>
      <c r="W16" s="11"/>
      <c r="X16" s="11"/>
      <c r="Y16" s="11"/>
      <c r="Z16" s="55" t="s">
        <v>707</v>
      </c>
      <c r="AA16" s="11">
        <v>960</v>
      </c>
    </row>
    <row r="17" spans="1:27" s="56" customFormat="1" x14ac:dyDescent="0.25">
      <c r="A17" s="9">
        <v>2021</v>
      </c>
      <c r="B17" s="10" t="s">
        <v>140</v>
      </c>
      <c r="C17" s="10" t="s">
        <v>93</v>
      </c>
      <c r="D17" s="11">
        <v>232260</v>
      </c>
      <c r="E17" s="10"/>
      <c r="F17" s="11">
        <v>232260</v>
      </c>
      <c r="G17" s="11">
        <v>232260</v>
      </c>
      <c r="H17" s="10"/>
      <c r="I17" s="11">
        <v>232260</v>
      </c>
      <c r="J17" s="10">
        <v>2</v>
      </c>
      <c r="K17" s="10" t="s">
        <v>53</v>
      </c>
      <c r="L17" s="11">
        <v>26140</v>
      </c>
      <c r="M17" s="10" t="s">
        <v>710</v>
      </c>
      <c r="N17" s="10" t="s">
        <v>47</v>
      </c>
      <c r="O17" s="10" t="s">
        <v>47</v>
      </c>
      <c r="P17" s="10" t="s">
        <v>47</v>
      </c>
      <c r="Q17" s="10" t="s">
        <v>47</v>
      </c>
      <c r="R17" s="10" t="s">
        <v>95</v>
      </c>
      <c r="S17" s="11"/>
      <c r="T17" s="11"/>
      <c r="U17" s="11"/>
      <c r="V17" s="11"/>
      <c r="W17" s="11"/>
      <c r="X17" s="11"/>
      <c r="Y17" s="11"/>
      <c r="Z17" s="47" t="s">
        <v>583</v>
      </c>
      <c r="AA17" s="11">
        <v>1080</v>
      </c>
    </row>
    <row r="18" spans="1:27" s="56" customFormat="1" ht="60" x14ac:dyDescent="0.25">
      <c r="A18" s="9">
        <v>2021</v>
      </c>
      <c r="B18" s="10" t="s">
        <v>141</v>
      </c>
      <c r="C18" s="10" t="s">
        <v>712</v>
      </c>
      <c r="D18" s="11">
        <v>299820</v>
      </c>
      <c r="E18" s="10"/>
      <c r="F18" s="11">
        <v>299820</v>
      </c>
      <c r="G18" s="11">
        <v>299820</v>
      </c>
      <c r="H18" s="10"/>
      <c r="I18" s="11">
        <v>299820</v>
      </c>
      <c r="J18" s="10">
        <v>3</v>
      </c>
      <c r="K18" s="10" t="s">
        <v>53</v>
      </c>
      <c r="L18" s="11">
        <v>26806</v>
      </c>
      <c r="M18" s="10" t="s">
        <v>57</v>
      </c>
      <c r="N18" s="10" t="s">
        <v>47</v>
      </c>
      <c r="O18" s="10" t="s">
        <v>47</v>
      </c>
      <c r="P18" s="10" t="s">
        <v>47</v>
      </c>
      <c r="Q18" s="10" t="s">
        <v>47</v>
      </c>
      <c r="R18" s="55" t="s">
        <v>383</v>
      </c>
      <c r="S18" s="11">
        <v>0</v>
      </c>
      <c r="T18" s="11"/>
      <c r="U18" s="11"/>
      <c r="V18" s="11"/>
      <c r="W18" s="11">
        <v>0</v>
      </c>
      <c r="X18" s="11">
        <v>0</v>
      </c>
      <c r="Y18" s="11"/>
      <c r="Z18" s="43" t="s">
        <v>142</v>
      </c>
      <c r="AA18" s="11">
        <v>0</v>
      </c>
    </row>
    <row r="19" spans="1:27" s="56" customFormat="1" ht="30" x14ac:dyDescent="0.25">
      <c r="A19" s="9">
        <v>2021</v>
      </c>
      <c r="B19" s="10" t="s">
        <v>67</v>
      </c>
      <c r="C19" s="43" t="s">
        <v>356</v>
      </c>
      <c r="D19" s="11">
        <v>232092</v>
      </c>
      <c r="E19" s="10">
        <v>0</v>
      </c>
      <c r="F19" s="11">
        <v>232092</v>
      </c>
      <c r="G19" s="11">
        <v>232092</v>
      </c>
      <c r="H19" s="10">
        <v>0</v>
      </c>
      <c r="I19" s="11">
        <v>232092</v>
      </c>
      <c r="J19" s="10">
        <v>3</v>
      </c>
      <c r="K19" s="10" t="s">
        <v>47</v>
      </c>
      <c r="L19" s="11">
        <v>14748</v>
      </c>
      <c r="M19" s="10" t="s">
        <v>48</v>
      </c>
      <c r="N19" s="10" t="s">
        <v>47</v>
      </c>
      <c r="O19" s="10" t="s">
        <v>47</v>
      </c>
      <c r="P19" s="10" t="s">
        <v>47</v>
      </c>
      <c r="Q19" s="10" t="s">
        <v>47</v>
      </c>
      <c r="R19" s="10"/>
      <c r="S19" s="11">
        <v>4800</v>
      </c>
      <c r="T19" s="11">
        <v>90</v>
      </c>
      <c r="U19" s="11"/>
      <c r="V19" s="11"/>
      <c r="W19" s="11"/>
      <c r="X19" s="11"/>
      <c r="Y19" s="11"/>
      <c r="Z19" s="10"/>
      <c r="AA19" s="11">
        <v>4890</v>
      </c>
    </row>
    <row r="20" spans="1:27" s="56" customFormat="1" x14ac:dyDescent="0.25">
      <c r="A20" s="9">
        <v>2021</v>
      </c>
      <c r="B20" s="10" t="s">
        <v>495</v>
      </c>
      <c r="C20" s="10" t="s">
        <v>252</v>
      </c>
      <c r="D20" s="22"/>
      <c r="E20" s="10"/>
      <c r="F20" s="22"/>
      <c r="G20" s="22"/>
      <c r="H20" s="10"/>
      <c r="I20" s="22"/>
      <c r="J20" s="10"/>
      <c r="K20" s="10"/>
      <c r="L20" s="22"/>
      <c r="M20" s="10"/>
      <c r="N20" s="10"/>
      <c r="O20" s="10"/>
      <c r="P20" s="10"/>
      <c r="Q20" s="10"/>
      <c r="R20" s="10"/>
      <c r="S20" s="10"/>
      <c r="T20" s="22"/>
      <c r="U20" s="10"/>
      <c r="V20" s="10"/>
      <c r="W20" s="10"/>
      <c r="X20" s="10"/>
      <c r="Y20" s="10"/>
      <c r="Z20" s="55"/>
      <c r="AA20" s="22"/>
    </row>
    <row r="21" spans="1:27" s="31" customFormat="1" x14ac:dyDescent="0.25">
      <c r="A21" s="32">
        <v>2018</v>
      </c>
      <c r="B21" s="38" t="s">
        <v>595</v>
      </c>
      <c r="C21" s="38" t="s">
        <v>187</v>
      </c>
      <c r="D21" s="49">
        <v>234430</v>
      </c>
      <c r="E21" s="38">
        <v>20</v>
      </c>
      <c r="F21" s="49">
        <v>234430</v>
      </c>
      <c r="G21" s="49">
        <v>234430</v>
      </c>
      <c r="H21" s="38">
        <v>20</v>
      </c>
      <c r="I21" s="49">
        <v>234430</v>
      </c>
      <c r="J21" s="38">
        <v>1</v>
      </c>
      <c r="K21" s="38" t="s">
        <v>47</v>
      </c>
      <c r="L21" s="49">
        <v>18756</v>
      </c>
      <c r="M21" s="38">
        <v>3</v>
      </c>
      <c r="N21" s="38" t="s">
        <v>47</v>
      </c>
      <c r="O21" s="38" t="s">
        <v>47</v>
      </c>
      <c r="P21" s="38" t="s">
        <v>47</v>
      </c>
      <c r="Q21" s="38" t="s">
        <v>47</v>
      </c>
      <c r="R21" s="38"/>
      <c r="S21" s="49"/>
      <c r="T21" s="49"/>
      <c r="U21" s="49"/>
      <c r="V21" s="49"/>
      <c r="W21" s="49"/>
      <c r="X21" s="49"/>
      <c r="Y21" s="49"/>
      <c r="Z21" s="38"/>
      <c r="AA21" s="49">
        <v>0</v>
      </c>
    </row>
    <row r="22" spans="1:27" s="56" customFormat="1" x14ac:dyDescent="0.25">
      <c r="A22" s="9">
        <v>2021</v>
      </c>
      <c r="B22" s="10" t="s">
        <v>633</v>
      </c>
      <c r="C22" s="10" t="s">
        <v>621</v>
      </c>
      <c r="D22" s="11">
        <v>218650</v>
      </c>
      <c r="E22" s="10">
        <v>15</v>
      </c>
      <c r="F22" s="11">
        <v>219650</v>
      </c>
      <c r="G22" s="11">
        <v>218650</v>
      </c>
      <c r="H22" s="10">
        <v>15</v>
      </c>
      <c r="I22" s="11">
        <v>221150</v>
      </c>
      <c r="J22" s="10">
        <v>2</v>
      </c>
      <c r="K22" s="10" t="s">
        <v>47</v>
      </c>
      <c r="L22" s="11">
        <v>30240</v>
      </c>
      <c r="M22" s="10" t="s">
        <v>48</v>
      </c>
      <c r="N22" s="10" t="s">
        <v>47</v>
      </c>
      <c r="O22" s="10" t="s">
        <v>47</v>
      </c>
      <c r="P22" s="10" t="s">
        <v>47</v>
      </c>
      <c r="Q22" s="10" t="s">
        <v>47</v>
      </c>
      <c r="R22" s="10"/>
      <c r="S22" s="11"/>
      <c r="T22" s="11"/>
      <c r="U22" s="11"/>
      <c r="V22" s="11"/>
      <c r="W22" s="11"/>
      <c r="X22" s="11"/>
      <c r="Y22" s="11"/>
      <c r="Z22" s="10"/>
      <c r="AA22" s="11"/>
    </row>
    <row r="23" spans="1:27" s="56" customFormat="1" ht="30" x14ac:dyDescent="0.25">
      <c r="A23" s="9">
        <v>2021</v>
      </c>
      <c r="B23" s="10" t="s">
        <v>167</v>
      </c>
      <c r="C23" s="10" t="s">
        <v>643</v>
      </c>
      <c r="D23" s="11">
        <v>222470</v>
      </c>
      <c r="E23" s="10">
        <v>40</v>
      </c>
      <c r="F23" s="11">
        <v>226470</v>
      </c>
      <c r="G23" s="11">
        <v>224952</v>
      </c>
      <c r="H23" s="10">
        <v>40</v>
      </c>
      <c r="I23" s="11">
        <v>228952</v>
      </c>
      <c r="J23" s="10">
        <v>3</v>
      </c>
      <c r="K23" s="10" t="s">
        <v>47</v>
      </c>
      <c r="L23" s="11">
        <v>20909</v>
      </c>
      <c r="M23" s="10" t="s">
        <v>48</v>
      </c>
      <c r="N23" s="10" t="s">
        <v>47</v>
      </c>
      <c r="O23" s="10" t="s">
        <v>47</v>
      </c>
      <c r="P23" s="10" t="s">
        <v>47</v>
      </c>
      <c r="Q23" s="10" t="s">
        <v>47</v>
      </c>
      <c r="R23" s="10"/>
      <c r="S23" s="11"/>
      <c r="T23" s="11"/>
      <c r="U23" s="11"/>
      <c r="V23" s="11"/>
      <c r="W23" s="11"/>
      <c r="X23" s="11" t="s">
        <v>348</v>
      </c>
      <c r="Y23" s="11"/>
      <c r="Z23" s="10"/>
      <c r="AA23" s="11"/>
    </row>
    <row r="24" spans="1:27" s="56" customFormat="1" x14ac:dyDescent="0.25">
      <c r="A24" s="17">
        <v>2021</v>
      </c>
      <c r="B24" s="18" t="s">
        <v>178</v>
      </c>
      <c r="C24" s="18" t="s">
        <v>391</v>
      </c>
      <c r="D24" s="19">
        <v>191207</v>
      </c>
      <c r="E24" s="18">
        <v>20</v>
      </c>
      <c r="F24" s="19">
        <v>211057</v>
      </c>
      <c r="G24" s="19">
        <v>191207</v>
      </c>
      <c r="H24" s="18">
        <v>20</v>
      </c>
      <c r="I24" s="19">
        <v>214357</v>
      </c>
      <c r="J24" s="18">
        <v>2</v>
      </c>
      <c r="K24" s="18" t="s">
        <v>53</v>
      </c>
      <c r="L24" s="19">
        <v>24273</v>
      </c>
      <c r="M24" s="18" t="s">
        <v>48</v>
      </c>
      <c r="N24" s="18" t="s">
        <v>47</v>
      </c>
      <c r="O24" s="18" t="s">
        <v>47</v>
      </c>
      <c r="P24" s="18" t="s">
        <v>47</v>
      </c>
      <c r="Q24" s="18" t="s">
        <v>47</v>
      </c>
      <c r="R24" s="18"/>
      <c r="S24" s="19">
        <v>6000</v>
      </c>
      <c r="T24" s="19"/>
      <c r="U24" s="19"/>
      <c r="V24" s="19"/>
      <c r="W24" s="19"/>
      <c r="X24" s="19"/>
      <c r="Y24" s="19"/>
      <c r="Z24" s="10" t="s">
        <v>719</v>
      </c>
      <c r="AA24" s="19">
        <v>6720</v>
      </c>
    </row>
    <row r="25" spans="1:27" x14ac:dyDescent="0.25">
      <c r="B25" s="46" t="s">
        <v>648</v>
      </c>
    </row>
    <row r="26" spans="1:27" x14ac:dyDescent="0.25">
      <c r="B26" s="46"/>
    </row>
    <row r="27" spans="1:27" ht="15" customHeight="1" x14ac:dyDescent="0.25">
      <c r="B27" s="55" t="s">
        <v>647</v>
      </c>
    </row>
    <row r="28" spans="1:27" s="61" customFormat="1" ht="15" customHeight="1" x14ac:dyDescent="0.25">
      <c r="A28" s="59"/>
      <c r="B28" s="60" t="s">
        <v>271</v>
      </c>
      <c r="D28" s="62">
        <f t="shared" ref="D28:J28" si="0">AVERAGE(D2:D24)</f>
        <v>244297.019</v>
      </c>
      <c r="E28" s="63">
        <f t="shared" si="0"/>
        <v>17.285714285714285</v>
      </c>
      <c r="F28" s="62">
        <f t="shared" si="0"/>
        <v>250592.5</v>
      </c>
      <c r="G28" s="62">
        <f t="shared" si="0"/>
        <v>244597.269</v>
      </c>
      <c r="H28" s="63">
        <f t="shared" si="0"/>
        <v>20</v>
      </c>
      <c r="I28" s="62">
        <f t="shared" si="0"/>
        <v>251938.55555555556</v>
      </c>
      <c r="J28" s="63">
        <f t="shared" si="0"/>
        <v>2.4736842105263159</v>
      </c>
      <c r="L28" s="62">
        <f>AVERAGE(L2:L24)</f>
        <v>27933.683999999997</v>
      </c>
      <c r="M28" s="63">
        <f>AVERAGE(M2:M24)</f>
        <v>3</v>
      </c>
      <c r="S28" s="62">
        <f t="shared" ref="S28:Y28" si="1">AVERAGE(S2:S24)</f>
        <v>4514.2857142857147</v>
      </c>
      <c r="T28" s="62">
        <f t="shared" si="1"/>
        <v>90</v>
      </c>
      <c r="U28" s="62">
        <f t="shared" si="1"/>
        <v>11800</v>
      </c>
      <c r="V28" s="62" t="e">
        <f t="shared" si="1"/>
        <v>#DIV/0!</v>
      </c>
      <c r="W28" s="62">
        <f t="shared" si="1"/>
        <v>612</v>
      </c>
      <c r="X28" s="62">
        <f t="shared" si="1"/>
        <v>0</v>
      </c>
      <c r="Y28" s="62" t="e">
        <f t="shared" si="1"/>
        <v>#DIV/0!</v>
      </c>
      <c r="Z28" s="63"/>
      <c r="AA28" s="62">
        <f>AVERAGE(AA2:AA24)</f>
        <v>4016.5555555555557</v>
      </c>
    </row>
    <row r="29" spans="1:27" s="66" customFormat="1" ht="15" customHeight="1" x14ac:dyDescent="0.25">
      <c r="A29" s="64"/>
      <c r="B29" s="65" t="s">
        <v>272</v>
      </c>
      <c r="D29" s="67">
        <f t="shared" ref="D29:J29" si="2">MEDIAN(D2:D24)</f>
        <v>233345</v>
      </c>
      <c r="E29" s="68">
        <f t="shared" si="2"/>
        <v>20</v>
      </c>
      <c r="F29" s="67">
        <f t="shared" si="2"/>
        <v>234650.5</v>
      </c>
      <c r="G29" s="67">
        <f t="shared" si="2"/>
        <v>233345</v>
      </c>
      <c r="H29" s="68">
        <f t="shared" si="2"/>
        <v>20</v>
      </c>
      <c r="I29" s="67">
        <f t="shared" si="2"/>
        <v>234650.5</v>
      </c>
      <c r="J29" s="65">
        <f t="shared" si="2"/>
        <v>3</v>
      </c>
      <c r="L29" s="67">
        <f>MEDIAN(L2:L24)</f>
        <v>24617</v>
      </c>
      <c r="M29" s="65">
        <f>MEDIAN(M2:M24)</f>
        <v>3</v>
      </c>
      <c r="S29" s="67">
        <f t="shared" ref="S29:Y29" si="3">MEDIAN(S2:S24)</f>
        <v>4800</v>
      </c>
      <c r="T29" s="67">
        <f t="shared" si="3"/>
        <v>90</v>
      </c>
      <c r="U29" s="67">
        <f t="shared" si="3"/>
        <v>9000</v>
      </c>
      <c r="V29" s="67" t="e">
        <f t="shared" si="3"/>
        <v>#NUM!</v>
      </c>
      <c r="W29" s="67">
        <f t="shared" si="3"/>
        <v>624</v>
      </c>
      <c r="X29" s="67">
        <f t="shared" si="3"/>
        <v>0</v>
      </c>
      <c r="Y29" s="67" t="e">
        <f t="shared" si="3"/>
        <v>#NUM!</v>
      </c>
      <c r="Z29" s="65"/>
      <c r="AA29" s="67">
        <f>MEDIAN(AA2:AA24)</f>
        <v>1740</v>
      </c>
    </row>
    <row r="30" spans="1:27" s="71" customFormat="1" ht="15" customHeight="1" x14ac:dyDescent="0.25">
      <c r="A30" s="69"/>
      <c r="B30" s="70" t="s">
        <v>273</v>
      </c>
      <c r="D30" s="72">
        <f t="shared" ref="D30:J30" si="4">MIN(D2:D24)</f>
        <v>191207</v>
      </c>
      <c r="E30" s="73">
        <f t="shared" si="4"/>
        <v>0</v>
      </c>
      <c r="F30" s="72">
        <f t="shared" si="4"/>
        <v>211057</v>
      </c>
      <c r="G30" s="72">
        <f t="shared" si="4"/>
        <v>191207</v>
      </c>
      <c r="H30" s="73">
        <f t="shared" si="4"/>
        <v>0</v>
      </c>
      <c r="I30" s="72">
        <f t="shared" si="4"/>
        <v>214357</v>
      </c>
      <c r="J30" s="70">
        <f t="shared" si="4"/>
        <v>1</v>
      </c>
      <c r="L30" s="72">
        <f>MIN(L2:L24)</f>
        <v>14748</v>
      </c>
      <c r="M30" s="70">
        <f>MIN(M2:M24)</f>
        <v>3</v>
      </c>
      <c r="S30" s="72">
        <f t="shared" ref="S30:Y30" si="5">MIN(S2:S24)</f>
        <v>0</v>
      </c>
      <c r="T30" s="72">
        <f t="shared" si="5"/>
        <v>90</v>
      </c>
      <c r="U30" s="72">
        <f t="shared" si="5"/>
        <v>2400</v>
      </c>
      <c r="V30" s="72">
        <f t="shared" si="5"/>
        <v>0</v>
      </c>
      <c r="W30" s="72">
        <f t="shared" si="5"/>
        <v>0</v>
      </c>
      <c r="X30" s="72">
        <f t="shared" si="5"/>
        <v>0</v>
      </c>
      <c r="Y30" s="72">
        <f t="shared" si="5"/>
        <v>0</v>
      </c>
      <c r="Z30" s="70"/>
      <c r="AA30" s="72">
        <f>MIN(AA2:AA24)</f>
        <v>0</v>
      </c>
    </row>
    <row r="31" spans="1:27" s="76" customFormat="1" ht="15" customHeight="1" x14ac:dyDescent="0.25">
      <c r="A31" s="74"/>
      <c r="B31" s="75" t="s">
        <v>274</v>
      </c>
      <c r="D31" s="77">
        <f t="shared" ref="D31:J31" si="6">MAX(D2:D24)</f>
        <v>307516</v>
      </c>
      <c r="E31" s="78">
        <f t="shared" si="6"/>
        <v>40</v>
      </c>
      <c r="F31" s="77">
        <f t="shared" si="6"/>
        <v>307516</v>
      </c>
      <c r="G31" s="77">
        <f t="shared" si="6"/>
        <v>307516</v>
      </c>
      <c r="H31" s="78">
        <f t="shared" si="6"/>
        <v>40</v>
      </c>
      <c r="I31" s="77">
        <f t="shared" si="6"/>
        <v>307516</v>
      </c>
      <c r="J31" s="75">
        <f t="shared" si="6"/>
        <v>3</v>
      </c>
      <c r="L31" s="77">
        <f>MAX(L2:L24)</f>
        <v>56040</v>
      </c>
      <c r="M31" s="75">
        <f>MAX(M2:M24)</f>
        <v>3</v>
      </c>
      <c r="S31" s="77">
        <f t="shared" ref="S31:Y31" si="7">MAX(S2:S24)</f>
        <v>6600</v>
      </c>
      <c r="T31" s="77">
        <f t="shared" si="7"/>
        <v>90</v>
      </c>
      <c r="U31" s="77">
        <f t="shared" si="7"/>
        <v>24000</v>
      </c>
      <c r="V31" s="77">
        <f t="shared" si="7"/>
        <v>0</v>
      </c>
      <c r="W31" s="77">
        <f t="shared" si="7"/>
        <v>1200</v>
      </c>
      <c r="X31" s="77">
        <f t="shared" si="7"/>
        <v>0</v>
      </c>
      <c r="Y31" s="77">
        <f t="shared" si="7"/>
        <v>0</v>
      </c>
      <c r="Z31" s="75"/>
      <c r="AA31" s="77">
        <f>MAX(AA2:AA24)</f>
        <v>25200</v>
      </c>
    </row>
    <row r="32" spans="1:27" s="81" customFormat="1" ht="15" customHeight="1" x14ac:dyDescent="0.25">
      <c r="A32" s="79"/>
      <c r="B32" s="80" t="s">
        <v>253</v>
      </c>
      <c r="D32" s="80">
        <f t="shared" ref="D32:J32" si="8">COUNT(D2:D24)</f>
        <v>20</v>
      </c>
      <c r="E32" s="80">
        <f t="shared" si="8"/>
        <v>7</v>
      </c>
      <c r="F32" s="80">
        <f t="shared" si="8"/>
        <v>18</v>
      </c>
      <c r="G32" s="80">
        <f t="shared" si="8"/>
        <v>20</v>
      </c>
      <c r="H32" s="80">
        <f t="shared" si="8"/>
        <v>7</v>
      </c>
      <c r="I32" s="80">
        <f t="shared" si="8"/>
        <v>18</v>
      </c>
      <c r="J32" s="80">
        <f t="shared" si="8"/>
        <v>19</v>
      </c>
      <c r="L32" s="80">
        <f>COUNT(L2:L24)</f>
        <v>20</v>
      </c>
      <c r="M32" s="80">
        <f>COUNT(M2:M24)</f>
        <v>1</v>
      </c>
      <c r="S32" s="80">
        <f t="shared" ref="S32:Y32" si="9">COUNT(S2:S24)</f>
        <v>7</v>
      </c>
      <c r="T32" s="80">
        <f t="shared" si="9"/>
        <v>1</v>
      </c>
      <c r="U32" s="80">
        <f t="shared" si="9"/>
        <v>3</v>
      </c>
      <c r="V32" s="80">
        <f t="shared" si="9"/>
        <v>0</v>
      </c>
      <c r="W32" s="80">
        <f t="shared" si="9"/>
        <v>4</v>
      </c>
      <c r="X32" s="80">
        <f t="shared" si="9"/>
        <v>1</v>
      </c>
      <c r="Y32" s="80">
        <f t="shared" si="9"/>
        <v>0</v>
      </c>
      <c r="Z32" s="93"/>
      <c r="AA32" s="80">
        <f>COUNT(AA2:AA24)</f>
        <v>18</v>
      </c>
    </row>
    <row r="34" spans="1:27" ht="15" customHeight="1" x14ac:dyDescent="0.25">
      <c r="B34" s="55" t="s">
        <v>597</v>
      </c>
    </row>
    <row r="35" spans="1:27" s="61" customFormat="1" ht="15" customHeight="1" x14ac:dyDescent="0.25">
      <c r="A35" s="59"/>
      <c r="B35" s="60" t="s">
        <v>271</v>
      </c>
      <c r="D35" s="62">
        <v>231447</v>
      </c>
      <c r="E35" s="63">
        <v>16</v>
      </c>
      <c r="F35" s="62">
        <v>237005</v>
      </c>
      <c r="G35" s="62">
        <v>230468</v>
      </c>
      <c r="H35" s="63">
        <v>16</v>
      </c>
      <c r="I35" s="62">
        <v>236738</v>
      </c>
      <c r="J35" s="63">
        <v>2</v>
      </c>
      <c r="L35" s="62">
        <v>27072</v>
      </c>
      <c r="M35" s="63">
        <v>3</v>
      </c>
      <c r="S35" s="62">
        <v>4898</v>
      </c>
      <c r="T35" s="62">
        <v>45</v>
      </c>
      <c r="U35" s="62">
        <v>3800</v>
      </c>
      <c r="V35" s="62">
        <v>0</v>
      </c>
      <c r="W35" s="62">
        <v>790</v>
      </c>
      <c r="X35" s="62">
        <v>600</v>
      </c>
      <c r="Y35" s="62">
        <v>0</v>
      </c>
      <c r="Z35" s="63"/>
      <c r="AA35" s="62">
        <v>3635</v>
      </c>
    </row>
    <row r="36" spans="1:27" s="66" customFormat="1" ht="15" customHeight="1" x14ac:dyDescent="0.25">
      <c r="A36" s="64"/>
      <c r="B36" s="65" t="s">
        <v>272</v>
      </c>
      <c r="D36" s="67">
        <v>221916</v>
      </c>
      <c r="E36" s="68">
        <v>18</v>
      </c>
      <c r="F36" s="67">
        <v>221916</v>
      </c>
      <c r="G36" s="67">
        <v>221405</v>
      </c>
      <c r="H36" s="68">
        <v>18</v>
      </c>
      <c r="I36" s="67">
        <v>222691</v>
      </c>
      <c r="J36" s="65">
        <v>3</v>
      </c>
      <c r="L36" s="67">
        <v>23891</v>
      </c>
      <c r="M36" s="65">
        <v>2.5</v>
      </c>
      <c r="S36" s="67">
        <v>5400</v>
      </c>
      <c r="T36" s="67">
        <v>45</v>
      </c>
      <c r="U36" s="67">
        <v>2400</v>
      </c>
      <c r="V36" s="67">
        <v>0</v>
      </c>
      <c r="W36" s="67">
        <v>648</v>
      </c>
      <c r="X36" s="67">
        <v>600</v>
      </c>
      <c r="Y36" s="67">
        <v>0</v>
      </c>
      <c r="Z36" s="65"/>
      <c r="AA36" s="67">
        <v>2940</v>
      </c>
    </row>
    <row r="37" spans="1:27" s="71" customFormat="1" ht="15" customHeight="1" x14ac:dyDescent="0.25">
      <c r="A37" s="69"/>
      <c r="B37" s="70" t="s">
        <v>273</v>
      </c>
      <c r="D37" s="72">
        <v>181981</v>
      </c>
      <c r="E37" s="73">
        <v>0</v>
      </c>
      <c r="F37" s="72">
        <v>200872</v>
      </c>
      <c r="G37" s="72">
        <v>181981</v>
      </c>
      <c r="H37" s="73">
        <v>0</v>
      </c>
      <c r="I37" s="72">
        <v>204172</v>
      </c>
      <c r="J37" s="70">
        <v>1</v>
      </c>
      <c r="L37" s="72">
        <v>13886</v>
      </c>
      <c r="M37" s="70">
        <v>2</v>
      </c>
      <c r="S37" s="72">
        <v>0</v>
      </c>
      <c r="T37" s="72">
        <v>0</v>
      </c>
      <c r="U37" s="72">
        <v>0</v>
      </c>
      <c r="V37" s="72">
        <v>0</v>
      </c>
      <c r="W37" s="72">
        <v>0</v>
      </c>
      <c r="X37" s="72">
        <v>0</v>
      </c>
      <c r="Y37" s="72">
        <v>0</v>
      </c>
      <c r="Z37" s="70"/>
      <c r="AA37" s="72">
        <v>0</v>
      </c>
    </row>
    <row r="38" spans="1:27" s="76" customFormat="1" ht="15" customHeight="1" x14ac:dyDescent="0.25">
      <c r="A38" s="74"/>
      <c r="B38" s="75" t="s">
        <v>274</v>
      </c>
      <c r="D38" s="77">
        <v>292872</v>
      </c>
      <c r="E38" s="78">
        <v>40</v>
      </c>
      <c r="F38" s="77">
        <v>292872</v>
      </c>
      <c r="G38" s="77">
        <v>294084</v>
      </c>
      <c r="H38" s="78">
        <v>40</v>
      </c>
      <c r="I38" s="77">
        <v>294084</v>
      </c>
      <c r="J38" s="75">
        <v>3</v>
      </c>
      <c r="L38" s="77">
        <v>56040</v>
      </c>
      <c r="M38" s="75">
        <v>3</v>
      </c>
      <c r="S38" s="77">
        <v>7500</v>
      </c>
      <c r="T38" s="77">
        <v>90</v>
      </c>
      <c r="U38" s="77">
        <v>9000</v>
      </c>
      <c r="V38" s="77">
        <v>0</v>
      </c>
      <c r="W38" s="77">
        <v>1980</v>
      </c>
      <c r="X38" s="77">
        <v>1200</v>
      </c>
      <c r="Y38" s="77">
        <v>0</v>
      </c>
      <c r="Z38" s="75"/>
      <c r="AA38" s="77">
        <v>10680</v>
      </c>
    </row>
    <row r="39" spans="1:27" s="82" customFormat="1" ht="15" customHeight="1" x14ac:dyDescent="0.25">
      <c r="A39" s="79"/>
      <c r="B39" s="80" t="s">
        <v>253</v>
      </c>
      <c r="C39" s="81"/>
      <c r="D39" s="80">
        <v>19</v>
      </c>
      <c r="E39" s="80">
        <v>8</v>
      </c>
      <c r="F39" s="80">
        <v>17</v>
      </c>
      <c r="G39" s="80">
        <v>18</v>
      </c>
      <c r="H39" s="80">
        <v>8</v>
      </c>
      <c r="I39" s="80">
        <v>16</v>
      </c>
      <c r="J39" s="80">
        <v>19</v>
      </c>
      <c r="K39" s="81"/>
      <c r="L39" s="80">
        <v>19</v>
      </c>
      <c r="M39" s="80">
        <v>2</v>
      </c>
      <c r="S39" s="80">
        <v>8</v>
      </c>
      <c r="T39" s="80">
        <v>2</v>
      </c>
      <c r="U39" s="80">
        <v>3</v>
      </c>
      <c r="V39" s="80">
        <v>1</v>
      </c>
      <c r="W39" s="80">
        <v>5</v>
      </c>
      <c r="X39" s="80">
        <v>2</v>
      </c>
      <c r="Y39" s="80">
        <v>1</v>
      </c>
      <c r="Z39" s="93"/>
      <c r="AA39" s="80">
        <v>16</v>
      </c>
    </row>
  </sheetData>
  <sheetProtection formatColumns="0" formatRows="0" sort="0" autoFilter="0"/>
  <autoFilter ref="A1:AA24" xr:uid="{00000000-0009-0000-0000-000002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C39"/>
  <sheetViews>
    <sheetView zoomScaleNormal="100" workbookViewId="0">
      <pane xSplit="3" ySplit="1" topLeftCell="D23"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140625" style="45" bestFit="1" customWidth="1"/>
    <col min="2" max="2" width="25.5703125" style="47" customWidth="1"/>
    <col min="3" max="3" width="39.85546875" style="47" customWidth="1"/>
    <col min="4" max="4" width="10.28515625" style="48" bestFit="1" customWidth="1"/>
    <col min="5" max="5" width="17.85546875" style="47" customWidth="1"/>
    <col min="6" max="6" width="23" style="48" bestFit="1" customWidth="1"/>
    <col min="7" max="7" width="10.140625" style="48" bestFit="1" customWidth="1"/>
    <col min="8" max="8" width="18.28515625" style="47" bestFit="1" customWidth="1"/>
    <col min="9" max="9" width="23" style="48" bestFit="1" customWidth="1"/>
    <col min="10" max="10" width="12.140625" style="47" customWidth="1"/>
    <col min="11" max="11" width="8.5703125" style="47" bestFit="1" customWidth="1"/>
    <col min="12" max="12" width="10.42578125" style="47" bestFit="1" customWidth="1"/>
    <col min="13" max="13" width="10.85546875" style="48" bestFit="1" customWidth="1"/>
    <col min="14" max="14" width="10.5703125" style="47" bestFit="1" customWidth="1"/>
    <col min="15" max="18" width="10.42578125" style="47" bestFit="1" customWidth="1"/>
    <col min="19" max="19" width="35.7109375" style="47" customWidth="1"/>
    <col min="20" max="20" width="10.5703125" style="48" customWidth="1"/>
    <col min="21" max="21" width="17.140625" style="48" customWidth="1"/>
    <col min="22" max="22" width="10.42578125" style="48" bestFit="1" customWidth="1"/>
    <col min="23" max="23" width="12" style="48" customWidth="1"/>
    <col min="24" max="24" width="13" style="48" bestFit="1" customWidth="1"/>
    <col min="25" max="25" width="15.7109375" style="48" customWidth="1"/>
    <col min="26" max="26" width="11.28515625" style="48" bestFit="1" customWidth="1"/>
    <col min="27" max="27" width="40.7109375" style="47" customWidth="1"/>
    <col min="28" max="28" width="14.42578125" style="48" customWidth="1"/>
    <col min="29" max="16384" width="9.140625" style="47"/>
  </cols>
  <sheetData>
    <row r="1" spans="1:29" s="25" customFormat="1" ht="60" x14ac:dyDescent="0.25">
      <c r="A1" s="30" t="s">
        <v>189</v>
      </c>
      <c r="B1" s="25" t="s">
        <v>258</v>
      </c>
      <c r="C1" s="26" t="s">
        <v>193</v>
      </c>
      <c r="D1" s="39" t="s">
        <v>214</v>
      </c>
      <c r="E1" s="28" t="s">
        <v>215</v>
      </c>
      <c r="F1" s="39" t="s">
        <v>216</v>
      </c>
      <c r="G1" s="39" t="s">
        <v>214</v>
      </c>
      <c r="H1" s="28" t="s">
        <v>215</v>
      </c>
      <c r="I1" s="39" t="s">
        <v>217</v>
      </c>
      <c r="J1" s="27" t="s">
        <v>222</v>
      </c>
      <c r="K1" s="25" t="s">
        <v>223</v>
      </c>
      <c r="L1" s="25" t="s">
        <v>224</v>
      </c>
      <c r="M1" s="39" t="s">
        <v>225</v>
      </c>
      <c r="N1" s="28" t="s">
        <v>226</v>
      </c>
      <c r="O1" s="28" t="s">
        <v>227</v>
      </c>
      <c r="P1" s="28" t="s">
        <v>228</v>
      </c>
      <c r="Q1" s="28" t="s">
        <v>229</v>
      </c>
      <c r="R1" s="28" t="s">
        <v>230</v>
      </c>
      <c r="S1" s="28" t="s">
        <v>231</v>
      </c>
      <c r="T1" s="39" t="s">
        <v>232</v>
      </c>
      <c r="U1" s="39" t="s">
        <v>233</v>
      </c>
      <c r="V1" s="39" t="s">
        <v>234</v>
      </c>
      <c r="W1" s="39" t="s">
        <v>235</v>
      </c>
      <c r="X1" s="39" t="s">
        <v>236</v>
      </c>
      <c r="Y1" s="39" t="s">
        <v>237</v>
      </c>
      <c r="Z1" s="39" t="s">
        <v>238</v>
      </c>
      <c r="AA1" s="28" t="s">
        <v>239</v>
      </c>
      <c r="AB1" s="39" t="s">
        <v>240</v>
      </c>
    </row>
    <row r="2" spans="1:29" s="56" customFormat="1" x14ac:dyDescent="0.25">
      <c r="A2" s="32">
        <v>2021</v>
      </c>
      <c r="B2" s="38" t="s">
        <v>173</v>
      </c>
      <c r="C2" s="38" t="s">
        <v>512</v>
      </c>
      <c r="D2" s="49">
        <v>234871</v>
      </c>
      <c r="E2" s="38"/>
      <c r="F2" s="49">
        <v>234871</v>
      </c>
      <c r="G2" s="49">
        <v>234871</v>
      </c>
      <c r="H2" s="38"/>
      <c r="I2" s="49">
        <v>234871</v>
      </c>
      <c r="J2" s="38" t="s">
        <v>52</v>
      </c>
      <c r="K2" s="38">
        <v>2</v>
      </c>
      <c r="L2" s="38" t="s">
        <v>53</v>
      </c>
      <c r="M2" s="113">
        <v>46711.32</v>
      </c>
      <c r="N2" s="38" t="s">
        <v>48</v>
      </c>
      <c r="O2" s="38" t="s">
        <v>47</v>
      </c>
      <c r="P2" s="38" t="s">
        <v>47</v>
      </c>
      <c r="Q2" s="38" t="s">
        <v>47</v>
      </c>
      <c r="R2" s="38" t="s">
        <v>47</v>
      </c>
      <c r="S2" s="38"/>
      <c r="T2" s="49"/>
      <c r="U2" s="49"/>
      <c r="V2" s="49">
        <v>2400</v>
      </c>
      <c r="W2" s="49"/>
      <c r="X2" s="49"/>
      <c r="Y2" s="49"/>
      <c r="Z2" s="49"/>
      <c r="AA2" s="38"/>
      <c r="AB2" s="49">
        <v>2400</v>
      </c>
      <c r="AC2" s="41">
        <v>21960</v>
      </c>
    </row>
    <row r="3" spans="1:29" s="56" customFormat="1" x14ac:dyDescent="0.25">
      <c r="A3" s="9">
        <v>2021</v>
      </c>
      <c r="B3" s="10" t="s">
        <v>182</v>
      </c>
      <c r="C3" s="10" t="s">
        <v>184</v>
      </c>
      <c r="D3" s="11">
        <v>281493</v>
      </c>
      <c r="E3" s="10" t="s">
        <v>348</v>
      </c>
      <c r="F3" s="11">
        <v>281493</v>
      </c>
      <c r="G3" s="11">
        <v>281493</v>
      </c>
      <c r="H3" s="10" t="s">
        <v>348</v>
      </c>
      <c r="I3" s="11">
        <v>284493</v>
      </c>
      <c r="J3" s="10" t="s">
        <v>65</v>
      </c>
      <c r="K3" s="10">
        <v>3</v>
      </c>
      <c r="L3" s="10" t="s">
        <v>53</v>
      </c>
      <c r="M3" s="11">
        <v>17980</v>
      </c>
      <c r="N3" s="10" t="s">
        <v>48</v>
      </c>
      <c r="O3" s="10" t="s">
        <v>47</v>
      </c>
      <c r="P3" s="10" t="s">
        <v>47</v>
      </c>
      <c r="Q3" s="10" t="s">
        <v>47</v>
      </c>
      <c r="R3" s="10" t="s">
        <v>47</v>
      </c>
      <c r="S3" s="43"/>
      <c r="T3" s="11">
        <v>3400</v>
      </c>
      <c r="U3" s="11"/>
      <c r="V3" s="11"/>
      <c r="W3" s="11"/>
      <c r="X3" s="11"/>
      <c r="Y3" s="11"/>
      <c r="Z3" s="11"/>
      <c r="AA3" s="10"/>
      <c r="AB3" s="11">
        <v>3400</v>
      </c>
    </row>
    <row r="4" spans="1:29" s="55" customFormat="1" x14ac:dyDescent="0.25">
      <c r="A4" s="98">
        <v>2021</v>
      </c>
      <c r="B4" s="95" t="s">
        <v>94</v>
      </c>
      <c r="C4" s="95" t="s">
        <v>402</v>
      </c>
      <c r="D4" s="94">
        <v>295915</v>
      </c>
      <c r="E4" s="95"/>
      <c r="F4" s="94">
        <v>295915</v>
      </c>
      <c r="G4" s="94">
        <v>295915</v>
      </c>
      <c r="H4" s="95"/>
      <c r="I4" s="94">
        <v>295915</v>
      </c>
      <c r="J4" s="95" t="s">
        <v>52</v>
      </c>
      <c r="K4" s="95">
        <v>1</v>
      </c>
      <c r="L4" s="95" t="s">
        <v>47</v>
      </c>
      <c r="M4" s="94">
        <v>42753.84</v>
      </c>
      <c r="N4" s="95" t="s">
        <v>48</v>
      </c>
      <c r="O4" s="95" t="s">
        <v>47</v>
      </c>
      <c r="P4" s="95" t="s">
        <v>47</v>
      </c>
      <c r="Q4" s="95" t="s">
        <v>47</v>
      </c>
      <c r="R4" s="95" t="s">
        <v>47</v>
      </c>
      <c r="S4" s="95" t="s">
        <v>95</v>
      </c>
      <c r="T4" s="94"/>
      <c r="U4" s="94"/>
      <c r="V4" s="94"/>
      <c r="W4" s="94"/>
      <c r="X4" s="94"/>
      <c r="Y4" s="94"/>
      <c r="Z4" s="94"/>
      <c r="AA4" s="95"/>
      <c r="AB4" s="94">
        <v>0</v>
      </c>
    </row>
    <row r="5" spans="1:29" s="56" customFormat="1" ht="30" x14ac:dyDescent="0.25">
      <c r="A5" s="9">
        <v>2021</v>
      </c>
      <c r="B5" s="10" t="s">
        <v>662</v>
      </c>
      <c r="C5" s="10" t="s">
        <v>113</v>
      </c>
      <c r="D5" s="11">
        <v>267164.65000000002</v>
      </c>
      <c r="E5" s="10"/>
      <c r="F5" s="11"/>
      <c r="G5" s="11">
        <v>267164.65000000002</v>
      </c>
      <c r="H5" s="10"/>
      <c r="I5" s="11">
        <f>267164.65+3384</f>
        <v>270548.65000000002</v>
      </c>
      <c r="J5" s="10" t="s">
        <v>52</v>
      </c>
      <c r="K5" s="10">
        <v>1</v>
      </c>
      <c r="L5" s="10" t="s">
        <v>47</v>
      </c>
      <c r="M5" s="11">
        <v>38196</v>
      </c>
      <c r="N5" s="10" t="s">
        <v>48</v>
      </c>
      <c r="O5" s="10" t="s">
        <v>47</v>
      </c>
      <c r="P5" s="10" t="s">
        <v>47</v>
      </c>
      <c r="Q5" s="10" t="s">
        <v>47</v>
      </c>
      <c r="R5" s="10" t="s">
        <v>47</v>
      </c>
      <c r="S5" s="10" t="s">
        <v>80</v>
      </c>
      <c r="T5" s="11">
        <v>5904</v>
      </c>
      <c r="U5" s="11"/>
      <c r="V5" s="11">
        <v>11124</v>
      </c>
      <c r="W5" s="11"/>
      <c r="X5" s="11"/>
      <c r="Y5" s="11"/>
      <c r="Z5" s="11"/>
      <c r="AA5" s="10" t="s">
        <v>534</v>
      </c>
      <c r="AB5" s="11">
        <v>26428</v>
      </c>
    </row>
    <row r="6" spans="1:29" s="56" customFormat="1" ht="30" x14ac:dyDescent="0.25">
      <c r="A6" s="9">
        <v>2021</v>
      </c>
      <c r="B6" s="10" t="s">
        <v>84</v>
      </c>
      <c r="C6" s="10" t="s">
        <v>540</v>
      </c>
      <c r="D6" s="11">
        <v>262824</v>
      </c>
      <c r="E6" s="10"/>
      <c r="F6" s="11">
        <v>262824</v>
      </c>
      <c r="G6" s="11">
        <v>262824</v>
      </c>
      <c r="H6" s="10"/>
      <c r="I6" s="11">
        <v>264824</v>
      </c>
      <c r="J6" s="10" t="s">
        <v>52</v>
      </c>
      <c r="K6" s="10">
        <v>4</v>
      </c>
      <c r="L6" s="10" t="s">
        <v>53</v>
      </c>
      <c r="M6" s="11">
        <v>18425</v>
      </c>
      <c r="N6" s="10" t="s">
        <v>48</v>
      </c>
      <c r="O6" s="10" t="s">
        <v>47</v>
      </c>
      <c r="P6" s="10" t="s">
        <v>47</v>
      </c>
      <c r="Q6" s="10" t="s">
        <v>47</v>
      </c>
      <c r="R6" s="10" t="s">
        <v>47</v>
      </c>
      <c r="S6" s="10"/>
      <c r="T6" s="11">
        <v>9600</v>
      </c>
      <c r="U6" s="11"/>
      <c r="V6" s="11"/>
      <c r="W6" s="11"/>
      <c r="X6" s="11"/>
      <c r="Y6" s="11"/>
      <c r="Z6" s="11"/>
      <c r="AA6" s="56" t="s">
        <v>406</v>
      </c>
      <c r="AB6" s="11">
        <v>9600</v>
      </c>
    </row>
    <row r="7" spans="1:29" s="56" customFormat="1" x14ac:dyDescent="0.25">
      <c r="A7" s="9">
        <v>2021</v>
      </c>
      <c r="B7" s="10" t="s">
        <v>68</v>
      </c>
      <c r="C7" s="10" t="s">
        <v>69</v>
      </c>
      <c r="D7" s="11">
        <v>222261.38</v>
      </c>
      <c r="E7" s="10"/>
      <c r="F7" s="11"/>
      <c r="G7" s="11">
        <v>222261.38</v>
      </c>
      <c r="H7" s="10"/>
      <c r="I7" s="11"/>
      <c r="J7" s="10" t="s">
        <v>52</v>
      </c>
      <c r="K7" s="10">
        <v>1</v>
      </c>
      <c r="L7" s="10" t="s">
        <v>47</v>
      </c>
      <c r="M7" s="11">
        <v>18929.28</v>
      </c>
      <c r="N7" s="10" t="s">
        <v>48</v>
      </c>
      <c r="O7" s="10" t="s">
        <v>47</v>
      </c>
      <c r="P7" s="10" t="s">
        <v>47</v>
      </c>
      <c r="Q7" s="10" t="s">
        <v>47</v>
      </c>
      <c r="R7" s="10" t="s">
        <v>47</v>
      </c>
      <c r="S7" s="10"/>
      <c r="T7" s="11"/>
      <c r="U7" s="11"/>
      <c r="V7" s="11"/>
      <c r="W7" s="11"/>
      <c r="X7" s="11"/>
      <c r="Y7" s="11"/>
      <c r="Z7" s="11"/>
      <c r="AA7" s="10"/>
      <c r="AB7" s="11">
        <v>0</v>
      </c>
    </row>
    <row r="8" spans="1:29" s="56" customFormat="1" x14ac:dyDescent="0.25">
      <c r="A8" s="9">
        <v>2021</v>
      </c>
      <c r="B8" s="10" t="s">
        <v>163</v>
      </c>
      <c r="C8" s="10" t="s">
        <v>345</v>
      </c>
      <c r="D8" s="11">
        <v>269225</v>
      </c>
      <c r="E8" s="10">
        <v>20</v>
      </c>
      <c r="F8" s="11">
        <v>275041</v>
      </c>
      <c r="G8" s="11">
        <v>275041</v>
      </c>
      <c r="H8" s="10">
        <v>20</v>
      </c>
      <c r="I8" s="11">
        <v>280101</v>
      </c>
      <c r="J8" s="10" t="s">
        <v>52</v>
      </c>
      <c r="K8" s="10">
        <v>3</v>
      </c>
      <c r="L8" s="10" t="s">
        <v>53</v>
      </c>
      <c r="M8" s="11">
        <v>34697</v>
      </c>
      <c r="N8" s="10" t="s">
        <v>48</v>
      </c>
      <c r="O8" s="10" t="s">
        <v>47</v>
      </c>
      <c r="P8" s="10" t="s">
        <v>47</v>
      </c>
      <c r="Q8" s="10" t="s">
        <v>47</v>
      </c>
      <c r="R8" s="10" t="s">
        <v>47</v>
      </c>
      <c r="S8" s="43" t="s">
        <v>415</v>
      </c>
      <c r="T8" s="11">
        <v>6000</v>
      </c>
      <c r="U8" s="11"/>
      <c r="V8" s="11"/>
      <c r="W8" s="11"/>
      <c r="X8" s="11"/>
      <c r="Y8" s="11"/>
      <c r="Z8" s="11"/>
      <c r="AA8" s="10"/>
      <c r="AB8" s="11">
        <v>6000</v>
      </c>
    </row>
    <row r="9" spans="1:29" s="56" customFormat="1" x14ac:dyDescent="0.25">
      <c r="A9" s="9">
        <v>2021</v>
      </c>
      <c r="B9" s="10" t="s">
        <v>684</v>
      </c>
      <c r="C9" s="10" t="s">
        <v>553</v>
      </c>
      <c r="D9" s="11">
        <v>234753</v>
      </c>
      <c r="E9" s="10">
        <v>20</v>
      </c>
      <c r="F9" s="11">
        <v>258987</v>
      </c>
      <c r="G9" s="11">
        <v>238276</v>
      </c>
      <c r="H9" s="10">
        <v>20</v>
      </c>
      <c r="I9" s="11">
        <v>262510</v>
      </c>
      <c r="J9" s="56" t="s">
        <v>52</v>
      </c>
      <c r="K9" s="10">
        <v>3</v>
      </c>
      <c r="L9" s="10" t="s">
        <v>53</v>
      </c>
      <c r="M9" s="11">
        <v>19618</v>
      </c>
      <c r="N9" s="10" t="s">
        <v>48</v>
      </c>
      <c r="O9" s="10" t="s">
        <v>47</v>
      </c>
      <c r="P9" s="10" t="s">
        <v>47</v>
      </c>
      <c r="Q9" s="10" t="s">
        <v>47</v>
      </c>
      <c r="R9" s="10" t="s">
        <v>47</v>
      </c>
      <c r="S9" s="10"/>
      <c r="T9" s="11">
        <v>6600</v>
      </c>
      <c r="U9" s="11"/>
      <c r="V9" s="11"/>
      <c r="W9" s="11"/>
      <c r="X9" s="11"/>
      <c r="Y9" s="11"/>
      <c r="Z9" s="11"/>
      <c r="AA9" s="10"/>
      <c r="AB9" s="11">
        <v>6600</v>
      </c>
    </row>
    <row r="10" spans="1:29" s="56" customFormat="1" x14ac:dyDescent="0.25">
      <c r="A10" s="9">
        <v>2021</v>
      </c>
      <c r="B10" s="10" t="s">
        <v>124</v>
      </c>
      <c r="C10" s="10" t="s">
        <v>125</v>
      </c>
      <c r="D10" s="11">
        <v>273081</v>
      </c>
      <c r="E10" s="10"/>
      <c r="F10" s="11">
        <v>273081</v>
      </c>
      <c r="G10" s="11">
        <v>273081</v>
      </c>
      <c r="H10" s="10"/>
      <c r="I10" s="11">
        <v>273081</v>
      </c>
      <c r="J10" s="10" t="s">
        <v>52</v>
      </c>
      <c r="K10" s="10">
        <v>3</v>
      </c>
      <c r="L10" s="10" t="s">
        <v>47</v>
      </c>
      <c r="M10" s="11">
        <v>21216</v>
      </c>
      <c r="N10" s="10" t="s">
        <v>48</v>
      </c>
      <c r="O10" s="10" t="s">
        <v>47</v>
      </c>
      <c r="P10" s="10" t="s">
        <v>47</v>
      </c>
      <c r="Q10" s="10" t="s">
        <v>47</v>
      </c>
      <c r="R10" s="10" t="s">
        <v>47</v>
      </c>
      <c r="S10" s="10"/>
      <c r="T10" s="11" t="s">
        <v>348</v>
      </c>
      <c r="U10" s="11" t="s">
        <v>348</v>
      </c>
      <c r="V10" s="11" t="s">
        <v>348</v>
      </c>
      <c r="W10" s="11"/>
      <c r="X10" s="11"/>
      <c r="Y10" s="11"/>
      <c r="Z10" s="11"/>
      <c r="AA10" s="10"/>
      <c r="AB10" s="11">
        <v>0</v>
      </c>
    </row>
    <row r="11" spans="1:29" s="56" customFormat="1" x14ac:dyDescent="0.25">
      <c r="A11" s="9">
        <v>2021</v>
      </c>
      <c r="B11" s="10" t="s">
        <v>424</v>
      </c>
      <c r="C11" s="10" t="s">
        <v>51</v>
      </c>
      <c r="D11" s="11">
        <v>229998</v>
      </c>
      <c r="E11" s="10"/>
      <c r="F11" s="11">
        <v>229998</v>
      </c>
      <c r="G11" s="11">
        <v>229998</v>
      </c>
      <c r="H11" s="10"/>
      <c r="I11" s="11">
        <v>229998</v>
      </c>
      <c r="J11" s="10" t="s">
        <v>52</v>
      </c>
      <c r="K11" s="10">
        <v>2</v>
      </c>
      <c r="L11" s="10" t="s">
        <v>47</v>
      </c>
      <c r="M11" s="11">
        <v>56040</v>
      </c>
      <c r="N11" s="10" t="s">
        <v>48</v>
      </c>
      <c r="O11" s="10" t="s">
        <v>47</v>
      </c>
      <c r="P11" s="10" t="s">
        <v>47</v>
      </c>
      <c r="Q11" s="10" t="s">
        <v>47</v>
      </c>
      <c r="R11" s="10" t="s">
        <v>47</v>
      </c>
      <c r="S11" s="10"/>
      <c r="T11" s="11">
        <v>4800</v>
      </c>
      <c r="U11" s="11"/>
      <c r="V11" s="11"/>
      <c r="W11" s="11"/>
      <c r="X11" s="11">
        <v>600</v>
      </c>
      <c r="Y11" s="11"/>
      <c r="Z11" s="11"/>
      <c r="AA11" s="10"/>
      <c r="AB11" s="11">
        <v>5400</v>
      </c>
    </row>
    <row r="12" spans="1:29" s="56" customFormat="1" ht="75" x14ac:dyDescent="0.25">
      <c r="A12" s="9">
        <v>2021</v>
      </c>
      <c r="B12" s="10" t="s">
        <v>148</v>
      </c>
      <c r="C12" s="10" t="s">
        <v>693</v>
      </c>
      <c r="D12" s="11">
        <v>297959.71999999997</v>
      </c>
      <c r="E12" s="10"/>
      <c r="F12" s="11"/>
      <c r="G12" s="11">
        <v>297959.71999999997</v>
      </c>
      <c r="H12" s="10"/>
      <c r="I12" s="11"/>
      <c r="J12" s="10" t="s">
        <v>52</v>
      </c>
      <c r="K12" s="10">
        <v>2</v>
      </c>
      <c r="L12" s="10" t="s">
        <v>47</v>
      </c>
      <c r="M12" s="11">
        <v>41555.879999999997</v>
      </c>
      <c r="N12" s="10" t="s">
        <v>48</v>
      </c>
      <c r="O12" s="10" t="s">
        <v>47</v>
      </c>
      <c r="P12" s="10" t="s">
        <v>47</v>
      </c>
      <c r="Q12" s="10" t="s">
        <v>47</v>
      </c>
      <c r="R12" s="10" t="s">
        <v>47</v>
      </c>
      <c r="S12" s="56" t="s">
        <v>562</v>
      </c>
      <c r="T12" s="11"/>
      <c r="U12" s="11"/>
      <c r="V12" s="11"/>
      <c r="W12" s="11">
        <v>7260</v>
      </c>
      <c r="X12" s="11"/>
      <c r="Y12" s="11"/>
      <c r="Z12" s="11"/>
      <c r="AB12" s="11">
        <f>W12</f>
        <v>7260</v>
      </c>
    </row>
    <row r="13" spans="1:29" s="56" customFormat="1" ht="30" x14ac:dyDescent="0.25">
      <c r="A13" s="9">
        <v>2021</v>
      </c>
      <c r="B13" s="10" t="s">
        <v>478</v>
      </c>
      <c r="C13" s="10" t="s">
        <v>479</v>
      </c>
      <c r="D13" s="11">
        <v>252863</v>
      </c>
      <c r="E13" s="10"/>
      <c r="F13" s="11">
        <v>252863</v>
      </c>
      <c r="G13" s="11">
        <v>252863</v>
      </c>
      <c r="H13" s="10"/>
      <c r="I13" s="11">
        <v>252863</v>
      </c>
      <c r="J13" s="10" t="s">
        <v>52</v>
      </c>
      <c r="K13" s="10">
        <v>3</v>
      </c>
      <c r="L13" s="10" t="s">
        <v>47</v>
      </c>
      <c r="M13" s="11">
        <v>36775</v>
      </c>
      <c r="N13" s="10">
        <v>1</v>
      </c>
      <c r="O13" s="10" t="s">
        <v>47</v>
      </c>
      <c r="P13" s="10" t="s">
        <v>47</v>
      </c>
      <c r="Q13" s="10" t="s">
        <v>47</v>
      </c>
      <c r="R13" s="10" t="s">
        <v>47</v>
      </c>
      <c r="S13" s="10"/>
      <c r="T13" s="11"/>
      <c r="U13" s="11"/>
      <c r="V13" s="11">
        <v>9000</v>
      </c>
      <c r="W13" s="11"/>
      <c r="X13" s="11">
        <v>648</v>
      </c>
      <c r="Y13" s="11"/>
      <c r="Z13" s="11"/>
      <c r="AA13" s="10"/>
      <c r="AB13" s="11">
        <v>9648</v>
      </c>
    </row>
    <row r="14" spans="1:29" s="56" customFormat="1" ht="30" x14ac:dyDescent="0.25">
      <c r="A14" s="9">
        <v>2021</v>
      </c>
      <c r="B14" s="10" t="s">
        <v>443</v>
      </c>
      <c r="C14" s="56" t="s">
        <v>608</v>
      </c>
      <c r="D14" s="11">
        <v>287251</v>
      </c>
      <c r="E14" s="10"/>
      <c r="F14" s="11">
        <v>287251</v>
      </c>
      <c r="G14" s="11">
        <v>287251</v>
      </c>
      <c r="H14" s="10"/>
      <c r="I14" s="11">
        <v>289531</v>
      </c>
      <c r="J14" s="10" t="s">
        <v>52</v>
      </c>
      <c r="K14" s="10">
        <v>3</v>
      </c>
      <c r="L14" s="10"/>
      <c r="M14" s="11">
        <v>15238.8</v>
      </c>
      <c r="N14" s="10" t="s">
        <v>48</v>
      </c>
      <c r="O14" s="10" t="s">
        <v>47</v>
      </c>
      <c r="P14" s="10" t="s">
        <v>47</v>
      </c>
      <c r="Q14" s="10" t="s">
        <v>47</v>
      </c>
      <c r="R14" s="10" t="s">
        <v>47</v>
      </c>
      <c r="S14" s="10" t="s">
        <v>569</v>
      </c>
      <c r="T14" s="11"/>
      <c r="U14" s="11"/>
      <c r="V14" s="11">
        <v>24000</v>
      </c>
      <c r="W14" s="11"/>
      <c r="X14" s="11">
        <v>1200</v>
      </c>
      <c r="Y14" s="11"/>
      <c r="Z14" s="10"/>
      <c r="AA14" s="11"/>
      <c r="AB14" s="11">
        <v>25200</v>
      </c>
    </row>
    <row r="15" spans="1:29" s="56" customFormat="1" x14ac:dyDescent="0.25">
      <c r="A15" s="9">
        <v>2021</v>
      </c>
      <c r="B15" s="10" t="s">
        <v>157</v>
      </c>
      <c r="C15" s="10" t="s">
        <v>158</v>
      </c>
      <c r="D15" s="11">
        <v>273255</v>
      </c>
      <c r="E15" s="10"/>
      <c r="F15" s="11">
        <v>273255</v>
      </c>
      <c r="G15" s="11">
        <v>273255</v>
      </c>
      <c r="H15" s="10"/>
      <c r="I15" s="11">
        <v>273255</v>
      </c>
      <c r="J15" s="10" t="s">
        <v>52</v>
      </c>
      <c r="K15" s="10">
        <v>3</v>
      </c>
      <c r="L15" s="10" t="s">
        <v>47</v>
      </c>
      <c r="M15" s="11">
        <v>24961</v>
      </c>
      <c r="N15" s="10" t="s">
        <v>48</v>
      </c>
      <c r="O15" s="10" t="s">
        <v>47</v>
      </c>
      <c r="P15" s="10" t="s">
        <v>47</v>
      </c>
      <c r="Q15" s="10" t="s">
        <v>47</v>
      </c>
      <c r="R15" s="10" t="s">
        <v>47</v>
      </c>
      <c r="S15" s="10"/>
      <c r="T15" s="11"/>
      <c r="U15" s="11"/>
      <c r="V15" s="11"/>
      <c r="W15" s="11"/>
      <c r="X15" s="11"/>
      <c r="Y15" s="11"/>
      <c r="Z15" s="11"/>
      <c r="AA15" s="10"/>
      <c r="AB15" s="11">
        <v>0</v>
      </c>
    </row>
    <row r="16" spans="1:29" s="56" customFormat="1" x14ac:dyDescent="0.25">
      <c r="A16" s="9">
        <v>2020</v>
      </c>
      <c r="B16" s="10" t="s">
        <v>99</v>
      </c>
      <c r="C16" s="10" t="s">
        <v>102</v>
      </c>
      <c r="D16" s="11">
        <v>305741</v>
      </c>
      <c r="E16" s="10">
        <v>4</v>
      </c>
      <c r="F16" s="11">
        <f>D16*1.03</f>
        <v>314913.23</v>
      </c>
      <c r="G16" s="11">
        <f>D16</f>
        <v>305741</v>
      </c>
      <c r="H16" s="10">
        <v>4</v>
      </c>
      <c r="I16" s="11">
        <f>F16+2500</f>
        <v>317413.23</v>
      </c>
      <c r="J16" s="10" t="s">
        <v>52</v>
      </c>
      <c r="K16" s="10">
        <v>2</v>
      </c>
      <c r="L16" s="10" t="s">
        <v>53</v>
      </c>
      <c r="M16" s="11">
        <v>47364</v>
      </c>
      <c r="N16" s="10" t="s">
        <v>48</v>
      </c>
      <c r="O16" s="10" t="s">
        <v>47</v>
      </c>
      <c r="P16" s="10" t="s">
        <v>47</v>
      </c>
      <c r="Q16" s="10" t="s">
        <v>47</v>
      </c>
      <c r="R16" s="10" t="s">
        <v>47</v>
      </c>
      <c r="S16" s="47" t="s">
        <v>100</v>
      </c>
      <c r="T16" s="11"/>
      <c r="U16" s="11"/>
      <c r="V16" s="11">
        <v>4800</v>
      </c>
      <c r="W16" s="11"/>
      <c r="X16" s="11"/>
      <c r="Y16" s="11"/>
      <c r="Z16" s="11"/>
      <c r="AA16" s="43" t="s">
        <v>377</v>
      </c>
      <c r="AB16" s="11">
        <v>5760</v>
      </c>
    </row>
    <row r="17" spans="1:28" s="56" customFormat="1" x14ac:dyDescent="0.25">
      <c r="A17" s="9">
        <v>2021</v>
      </c>
      <c r="B17" s="10" t="s">
        <v>140</v>
      </c>
      <c r="C17" s="10" t="s">
        <v>617</v>
      </c>
      <c r="D17" s="11">
        <v>311088</v>
      </c>
      <c r="E17" s="10"/>
      <c r="F17" s="11">
        <v>311088</v>
      </c>
      <c r="G17" s="11">
        <v>311088</v>
      </c>
      <c r="H17" s="10"/>
      <c r="I17" s="11">
        <v>311088</v>
      </c>
      <c r="J17" s="10" t="s">
        <v>52</v>
      </c>
      <c r="K17" s="10">
        <v>3</v>
      </c>
      <c r="L17" s="10" t="s">
        <v>53</v>
      </c>
      <c r="M17" s="11">
        <v>26140</v>
      </c>
      <c r="N17" s="10" t="s">
        <v>48</v>
      </c>
      <c r="O17" s="10" t="s">
        <v>47</v>
      </c>
      <c r="P17" s="10" t="s">
        <v>47</v>
      </c>
      <c r="Q17" s="10" t="s">
        <v>47</v>
      </c>
      <c r="R17" s="10" t="s">
        <v>47</v>
      </c>
      <c r="S17" s="43" t="s">
        <v>100</v>
      </c>
      <c r="T17" s="11"/>
      <c r="U17" s="11"/>
      <c r="V17" s="11"/>
      <c r="W17" s="11"/>
      <c r="X17" s="11"/>
      <c r="Y17" s="11"/>
      <c r="Z17" s="11"/>
      <c r="AA17" s="47" t="s">
        <v>489</v>
      </c>
      <c r="AB17" s="11">
        <v>1080</v>
      </c>
    </row>
    <row r="18" spans="1:28" s="56" customFormat="1" ht="60" x14ac:dyDescent="0.25">
      <c r="A18" s="9">
        <v>2021</v>
      </c>
      <c r="B18" s="10" t="s">
        <v>141</v>
      </c>
      <c r="C18" s="10" t="s">
        <v>113</v>
      </c>
      <c r="D18" s="11">
        <v>299820</v>
      </c>
      <c r="E18" s="10"/>
      <c r="F18" s="11">
        <v>299820</v>
      </c>
      <c r="G18" s="11">
        <v>299820</v>
      </c>
      <c r="H18" s="10"/>
      <c r="I18" s="11">
        <v>299820</v>
      </c>
      <c r="J18" s="10" t="s">
        <v>52</v>
      </c>
      <c r="K18" s="10">
        <v>3</v>
      </c>
      <c r="L18" s="10" t="s">
        <v>53</v>
      </c>
      <c r="M18" s="11">
        <v>26806</v>
      </c>
      <c r="N18" s="10" t="s">
        <v>57</v>
      </c>
      <c r="O18" s="10" t="s">
        <v>47</v>
      </c>
      <c r="P18" s="10" t="s">
        <v>47</v>
      </c>
      <c r="Q18" s="10" t="s">
        <v>47</v>
      </c>
      <c r="R18" s="10" t="s">
        <v>47</v>
      </c>
      <c r="S18" s="55" t="s">
        <v>383</v>
      </c>
      <c r="T18" s="11">
        <v>0</v>
      </c>
      <c r="U18" s="11"/>
      <c r="V18" s="11"/>
      <c r="W18" s="11"/>
      <c r="X18" s="11">
        <v>0</v>
      </c>
      <c r="Y18" s="11">
        <v>0</v>
      </c>
      <c r="Z18" s="11"/>
      <c r="AA18" s="43" t="s">
        <v>142</v>
      </c>
      <c r="AB18" s="11">
        <v>0</v>
      </c>
    </row>
    <row r="19" spans="1:28" s="56" customFormat="1" x14ac:dyDescent="0.25">
      <c r="A19" s="9">
        <v>2021</v>
      </c>
      <c r="B19" s="10" t="s">
        <v>67</v>
      </c>
      <c r="C19" s="47" t="s">
        <v>461</v>
      </c>
      <c r="D19" s="11">
        <v>232092</v>
      </c>
      <c r="E19" s="10">
        <v>0</v>
      </c>
      <c r="F19" s="11">
        <v>232092</v>
      </c>
      <c r="G19" s="11">
        <v>232092</v>
      </c>
      <c r="H19" s="10">
        <v>0</v>
      </c>
      <c r="I19" s="11">
        <v>232092</v>
      </c>
      <c r="J19" s="10" t="s">
        <v>65</v>
      </c>
      <c r="K19" s="10">
        <v>3</v>
      </c>
      <c r="L19" s="10" t="s">
        <v>47</v>
      </c>
      <c r="M19" s="11">
        <v>14748</v>
      </c>
      <c r="N19" s="10" t="s">
        <v>48</v>
      </c>
      <c r="O19" s="10" t="s">
        <v>47</v>
      </c>
      <c r="P19" s="10" t="s">
        <v>47</v>
      </c>
      <c r="Q19" s="10" t="s">
        <v>47</v>
      </c>
      <c r="R19" s="10" t="s">
        <v>47</v>
      </c>
      <c r="S19" s="10"/>
      <c r="T19" s="11">
        <v>4800</v>
      </c>
      <c r="U19" s="11">
        <v>90</v>
      </c>
      <c r="V19" s="11"/>
      <c r="W19" s="11"/>
      <c r="X19" s="11"/>
      <c r="Y19" s="11"/>
      <c r="Z19" s="11"/>
      <c r="AA19" s="10"/>
      <c r="AB19" s="11">
        <v>4890</v>
      </c>
    </row>
    <row r="20" spans="1:28" s="56" customFormat="1" ht="30" x14ac:dyDescent="0.25">
      <c r="A20" s="9">
        <v>2021</v>
      </c>
      <c r="B20" s="10" t="s">
        <v>495</v>
      </c>
      <c r="C20" s="10" t="s">
        <v>384</v>
      </c>
      <c r="D20" s="11">
        <v>249875</v>
      </c>
      <c r="E20" s="10">
        <v>7</v>
      </c>
      <c r="F20" s="11">
        <v>249875</v>
      </c>
      <c r="G20" s="10">
        <v>7</v>
      </c>
      <c r="H20" s="56">
        <v>7</v>
      </c>
      <c r="I20" s="11">
        <v>249875</v>
      </c>
      <c r="J20" s="10" t="s">
        <v>52</v>
      </c>
      <c r="K20" s="10">
        <v>2</v>
      </c>
      <c r="L20" s="10" t="s">
        <v>53</v>
      </c>
      <c r="M20" s="11">
        <v>23751.72</v>
      </c>
      <c r="N20" s="10" t="s">
        <v>48</v>
      </c>
      <c r="O20" s="10" t="s">
        <v>47</v>
      </c>
      <c r="P20" s="10" t="s">
        <v>47</v>
      </c>
      <c r="Q20" s="10" t="s">
        <v>47</v>
      </c>
      <c r="R20" s="10" t="s">
        <v>47</v>
      </c>
      <c r="S20" s="10"/>
      <c r="T20" s="10"/>
      <c r="U20" s="22"/>
      <c r="V20" s="10"/>
      <c r="W20" s="10"/>
      <c r="X20" s="10"/>
      <c r="Y20" s="10"/>
      <c r="Z20" s="10"/>
      <c r="AA20" s="47" t="s">
        <v>103</v>
      </c>
      <c r="AB20" s="22">
        <v>900</v>
      </c>
    </row>
    <row r="21" spans="1:28" s="31" customFormat="1" x14ac:dyDescent="0.25">
      <c r="A21" s="32">
        <v>2018</v>
      </c>
      <c r="B21" s="38" t="s">
        <v>595</v>
      </c>
      <c r="C21" s="38" t="s">
        <v>77</v>
      </c>
      <c r="D21" s="49">
        <v>230000</v>
      </c>
      <c r="E21" s="38"/>
      <c r="F21" s="49">
        <v>230000</v>
      </c>
      <c r="G21" s="49">
        <v>230000</v>
      </c>
      <c r="H21" s="38"/>
      <c r="I21" s="49">
        <v>230000</v>
      </c>
      <c r="J21" s="38" t="s">
        <v>52</v>
      </c>
      <c r="K21" s="38">
        <v>3</v>
      </c>
      <c r="L21" s="38" t="s">
        <v>47</v>
      </c>
      <c r="M21" s="49">
        <v>18756</v>
      </c>
      <c r="N21" s="38">
        <v>2</v>
      </c>
      <c r="O21" s="38" t="s">
        <v>47</v>
      </c>
      <c r="P21" s="38" t="s">
        <v>47</v>
      </c>
      <c r="Q21" s="38" t="s">
        <v>47</v>
      </c>
      <c r="R21" s="38" t="s">
        <v>47</v>
      </c>
      <c r="S21" s="38"/>
      <c r="T21" s="49">
        <v>7800</v>
      </c>
      <c r="U21" s="49"/>
      <c r="V21" s="49"/>
      <c r="W21" s="49"/>
      <c r="X21" s="49"/>
      <c r="Y21" s="49"/>
      <c r="Z21" s="49"/>
      <c r="AA21" s="38"/>
      <c r="AB21" s="49">
        <v>7800</v>
      </c>
    </row>
    <row r="22" spans="1:28" s="56" customFormat="1" ht="30" x14ac:dyDescent="0.25">
      <c r="A22" s="9">
        <v>2021</v>
      </c>
      <c r="B22" s="10" t="s">
        <v>633</v>
      </c>
      <c r="C22" s="10" t="s">
        <v>634</v>
      </c>
      <c r="D22" s="11">
        <v>278705</v>
      </c>
      <c r="E22" s="10">
        <v>15</v>
      </c>
      <c r="F22" s="11">
        <v>279705</v>
      </c>
      <c r="G22" s="11">
        <v>278705</v>
      </c>
      <c r="H22" s="10">
        <v>15</v>
      </c>
      <c r="I22" s="11">
        <v>281205</v>
      </c>
      <c r="J22" s="10" t="s">
        <v>52</v>
      </c>
      <c r="K22" s="10">
        <v>3</v>
      </c>
      <c r="L22" s="10" t="s">
        <v>47</v>
      </c>
      <c r="M22" s="11">
        <v>30240</v>
      </c>
      <c r="N22" s="10" t="s">
        <v>48</v>
      </c>
      <c r="O22" s="10" t="s">
        <v>47</v>
      </c>
      <c r="P22" s="10" t="s">
        <v>47</v>
      </c>
      <c r="Q22" s="10" t="s">
        <v>47</v>
      </c>
      <c r="R22" s="10" t="s">
        <v>47</v>
      </c>
      <c r="S22" s="10"/>
      <c r="T22" s="11"/>
      <c r="U22" s="11"/>
      <c r="V22" s="11">
        <v>6000</v>
      </c>
      <c r="W22" s="11"/>
      <c r="X22" s="11"/>
      <c r="Y22" s="11"/>
      <c r="Z22" s="11"/>
      <c r="AA22" s="10"/>
      <c r="AB22" s="11">
        <v>6000</v>
      </c>
    </row>
    <row r="23" spans="1:28" s="56" customFormat="1" x14ac:dyDescent="0.25">
      <c r="A23" s="9">
        <v>2021</v>
      </c>
      <c r="B23" s="10" t="s">
        <v>167</v>
      </c>
      <c r="C23" s="47" t="s">
        <v>718</v>
      </c>
      <c r="D23" s="11">
        <v>222470</v>
      </c>
      <c r="E23" s="10">
        <v>40</v>
      </c>
      <c r="F23" s="11">
        <v>226470</v>
      </c>
      <c r="G23" s="11">
        <v>224952</v>
      </c>
      <c r="H23" s="10">
        <v>40</v>
      </c>
      <c r="I23" s="11">
        <v>228952</v>
      </c>
      <c r="J23" s="10" t="s">
        <v>52</v>
      </c>
      <c r="K23" s="10">
        <v>3</v>
      </c>
      <c r="L23" s="10" t="s">
        <v>47</v>
      </c>
      <c r="M23" s="11">
        <v>20909</v>
      </c>
      <c r="N23" s="10" t="s">
        <v>48</v>
      </c>
      <c r="O23" s="10" t="s">
        <v>47</v>
      </c>
      <c r="P23" s="10" t="s">
        <v>47</v>
      </c>
      <c r="Q23" s="10" t="s">
        <v>47</v>
      </c>
      <c r="R23" s="10" t="s">
        <v>47</v>
      </c>
      <c r="S23" s="10"/>
      <c r="T23" s="11"/>
      <c r="U23" s="11"/>
      <c r="V23" s="11"/>
      <c r="W23" s="11"/>
      <c r="X23" s="11"/>
      <c r="Y23" s="11"/>
      <c r="Z23" s="11"/>
      <c r="AA23" s="10"/>
      <c r="AB23" s="11"/>
    </row>
    <row r="24" spans="1:28" s="56" customFormat="1" x14ac:dyDescent="0.25">
      <c r="A24" s="17">
        <v>2021</v>
      </c>
      <c r="B24" s="18" t="s">
        <v>178</v>
      </c>
      <c r="C24" s="18" t="s">
        <v>724</v>
      </c>
      <c r="D24" s="19">
        <v>191207</v>
      </c>
      <c r="E24" s="18">
        <v>20</v>
      </c>
      <c r="F24" s="19">
        <v>211057</v>
      </c>
      <c r="G24" s="19">
        <v>191207</v>
      </c>
      <c r="H24" s="18">
        <v>20</v>
      </c>
      <c r="I24" s="19">
        <v>214357</v>
      </c>
      <c r="J24" s="18">
        <v>2</v>
      </c>
      <c r="K24" s="18" t="s">
        <v>53</v>
      </c>
      <c r="L24" s="19">
        <v>24273</v>
      </c>
      <c r="M24" s="18" t="s">
        <v>48</v>
      </c>
      <c r="N24" s="18" t="s">
        <v>47</v>
      </c>
      <c r="O24" s="18" t="s">
        <v>47</v>
      </c>
      <c r="P24" s="18" t="s">
        <v>47</v>
      </c>
      <c r="Q24" s="18" t="s">
        <v>47</v>
      </c>
      <c r="R24" s="18"/>
      <c r="S24" s="19">
        <v>6000</v>
      </c>
      <c r="T24" s="19"/>
      <c r="U24" s="19"/>
      <c r="V24" s="19"/>
      <c r="W24" s="19"/>
      <c r="X24" s="19"/>
      <c r="Y24" s="19"/>
      <c r="Z24" s="10"/>
      <c r="AA24" s="10" t="s">
        <v>719</v>
      </c>
      <c r="AB24" s="19">
        <v>6720</v>
      </c>
    </row>
    <row r="25" spans="1:28" x14ac:dyDescent="0.25">
      <c r="B25" s="46" t="s">
        <v>648</v>
      </c>
    </row>
    <row r="26" spans="1:28" x14ac:dyDescent="0.25">
      <c r="B26" s="46"/>
    </row>
    <row r="27" spans="1:28" ht="15" customHeight="1" x14ac:dyDescent="0.25">
      <c r="B27" s="55" t="s">
        <v>647</v>
      </c>
    </row>
    <row r="28" spans="1:28" s="61" customFormat="1" ht="15" customHeight="1" x14ac:dyDescent="0.25">
      <c r="A28" s="59"/>
      <c r="B28" s="60" t="s">
        <v>263</v>
      </c>
      <c r="D28" s="62">
        <f t="shared" ref="D28:I28" si="0">AVERAGE(D2:D24)</f>
        <v>261039.6847826087</v>
      </c>
      <c r="E28" s="63">
        <f t="shared" si="0"/>
        <v>15.75</v>
      </c>
      <c r="F28" s="62">
        <f t="shared" si="0"/>
        <v>264029.96150000003</v>
      </c>
      <c r="G28" s="62">
        <f t="shared" si="0"/>
        <v>250689.8152173913</v>
      </c>
      <c r="H28" s="63">
        <f t="shared" si="0"/>
        <v>15.75</v>
      </c>
      <c r="I28" s="62">
        <f t="shared" si="0"/>
        <v>265561.56571428571</v>
      </c>
      <c r="K28" s="63">
        <f>AVERAGE(K2:K24)</f>
        <v>2.5454545454545454</v>
      </c>
      <c r="M28" s="62">
        <f>AVERAGE(M2:M24)</f>
        <v>29173.265454545453</v>
      </c>
      <c r="N28" s="63">
        <f>AVERAGE(N2:N24)</f>
        <v>1.5</v>
      </c>
      <c r="T28" s="62">
        <f t="shared" ref="T28:Z28" si="1">AVERAGE(T2:T24)</f>
        <v>5433.7777777777774</v>
      </c>
      <c r="U28" s="62">
        <f t="shared" si="1"/>
        <v>90</v>
      </c>
      <c r="V28" s="62">
        <f t="shared" si="1"/>
        <v>9554</v>
      </c>
      <c r="W28" s="62">
        <f t="shared" si="1"/>
        <v>7260</v>
      </c>
      <c r="X28" s="62">
        <f t="shared" si="1"/>
        <v>612</v>
      </c>
      <c r="Y28" s="62">
        <f t="shared" si="1"/>
        <v>0</v>
      </c>
      <c r="Z28" s="62" t="e">
        <f t="shared" si="1"/>
        <v>#DIV/0!</v>
      </c>
      <c r="AA28" s="63"/>
      <c r="AB28" s="62">
        <f>AVERAGE(AB2:AB24)</f>
        <v>6140.272727272727</v>
      </c>
    </row>
    <row r="29" spans="1:28" s="66" customFormat="1" ht="15" customHeight="1" x14ac:dyDescent="0.25">
      <c r="A29" s="64"/>
      <c r="B29" s="65" t="s">
        <v>264</v>
      </c>
      <c r="D29" s="67">
        <f t="shared" ref="D29:I29" si="2">MEDIAN(D2:D24)</f>
        <v>267164.65000000002</v>
      </c>
      <c r="E29" s="68">
        <f t="shared" si="2"/>
        <v>17.5</v>
      </c>
      <c r="F29" s="67">
        <f t="shared" si="2"/>
        <v>267952.5</v>
      </c>
      <c r="G29" s="67">
        <f t="shared" si="2"/>
        <v>267164.65000000002</v>
      </c>
      <c r="H29" s="68">
        <f t="shared" si="2"/>
        <v>17.5</v>
      </c>
      <c r="I29" s="67">
        <f t="shared" si="2"/>
        <v>270548.65000000002</v>
      </c>
      <c r="K29" s="65">
        <f>MEDIAN(K2:K24)</f>
        <v>3</v>
      </c>
      <c r="M29" s="67">
        <f>MEDIAN(M2:M24)</f>
        <v>25550.5</v>
      </c>
      <c r="N29" s="65">
        <f>MEDIAN(N2:N24)</f>
        <v>1.5</v>
      </c>
      <c r="T29" s="67">
        <f t="shared" ref="T29:Z29" si="3">MEDIAN(T2:T24)</f>
        <v>5904</v>
      </c>
      <c r="U29" s="67">
        <f t="shared" si="3"/>
        <v>90</v>
      </c>
      <c r="V29" s="67">
        <f t="shared" si="3"/>
        <v>7500</v>
      </c>
      <c r="W29" s="67">
        <f t="shared" si="3"/>
        <v>7260</v>
      </c>
      <c r="X29" s="67">
        <f t="shared" si="3"/>
        <v>624</v>
      </c>
      <c r="Y29" s="67">
        <f t="shared" si="3"/>
        <v>0</v>
      </c>
      <c r="Z29" s="67" t="e">
        <f t="shared" si="3"/>
        <v>#NUM!</v>
      </c>
      <c r="AA29" s="65"/>
      <c r="AB29" s="67">
        <f>MEDIAN(AB2:AB24)</f>
        <v>5580</v>
      </c>
    </row>
    <row r="30" spans="1:28" s="71" customFormat="1" ht="15" customHeight="1" x14ac:dyDescent="0.25">
      <c r="A30" s="69"/>
      <c r="B30" s="70" t="s">
        <v>265</v>
      </c>
      <c r="D30" s="72">
        <f t="shared" ref="D30:I30" si="4">MIN(D2:D24)</f>
        <v>191207</v>
      </c>
      <c r="E30" s="73">
        <f t="shared" si="4"/>
        <v>0</v>
      </c>
      <c r="F30" s="72">
        <f t="shared" si="4"/>
        <v>211057</v>
      </c>
      <c r="G30" s="72">
        <f t="shared" si="4"/>
        <v>7</v>
      </c>
      <c r="H30" s="73">
        <f t="shared" si="4"/>
        <v>0</v>
      </c>
      <c r="I30" s="72">
        <f t="shared" si="4"/>
        <v>214357</v>
      </c>
      <c r="K30" s="70">
        <f>MIN(K2:K24)</f>
        <v>1</v>
      </c>
      <c r="M30" s="72">
        <f>MIN(M2:M24)</f>
        <v>14748</v>
      </c>
      <c r="N30" s="70">
        <f>MIN(N2:N24)</f>
        <v>1</v>
      </c>
      <c r="T30" s="72">
        <f t="shared" ref="T30:Z30" si="5">MIN(T2:T24)</f>
        <v>0</v>
      </c>
      <c r="U30" s="72">
        <f t="shared" si="5"/>
        <v>90</v>
      </c>
      <c r="V30" s="72">
        <f t="shared" si="5"/>
        <v>2400</v>
      </c>
      <c r="W30" s="72">
        <f t="shared" si="5"/>
        <v>7260</v>
      </c>
      <c r="X30" s="72">
        <f t="shared" si="5"/>
        <v>0</v>
      </c>
      <c r="Y30" s="72">
        <f t="shared" si="5"/>
        <v>0</v>
      </c>
      <c r="Z30" s="72">
        <f t="shared" si="5"/>
        <v>0</v>
      </c>
      <c r="AA30" s="70"/>
      <c r="AB30" s="72">
        <f>MIN(AB2:AB24)</f>
        <v>0</v>
      </c>
    </row>
    <row r="31" spans="1:28" s="76" customFormat="1" ht="15" customHeight="1" x14ac:dyDescent="0.25">
      <c r="A31" s="74"/>
      <c r="B31" s="75" t="s">
        <v>266</v>
      </c>
      <c r="D31" s="77">
        <f t="shared" ref="D31:I31" si="6">MAX(D2:D24)</f>
        <v>311088</v>
      </c>
      <c r="E31" s="78">
        <f t="shared" si="6"/>
        <v>40</v>
      </c>
      <c r="F31" s="77">
        <f t="shared" si="6"/>
        <v>314913.23</v>
      </c>
      <c r="G31" s="77">
        <f t="shared" si="6"/>
        <v>311088</v>
      </c>
      <c r="H31" s="78">
        <f t="shared" si="6"/>
        <v>40</v>
      </c>
      <c r="I31" s="77">
        <f t="shared" si="6"/>
        <v>317413.23</v>
      </c>
      <c r="K31" s="75">
        <f>MAX(K2:K24)</f>
        <v>4</v>
      </c>
      <c r="M31" s="77">
        <f>MAX(M2:M24)</f>
        <v>56040</v>
      </c>
      <c r="N31" s="75">
        <f>MAX(N2:N24)</f>
        <v>2</v>
      </c>
      <c r="T31" s="77">
        <f t="shared" ref="T31:Z31" si="7">MAX(T2:T24)</f>
        <v>9600</v>
      </c>
      <c r="U31" s="77">
        <f t="shared" si="7"/>
        <v>90</v>
      </c>
      <c r="V31" s="77">
        <f t="shared" si="7"/>
        <v>24000</v>
      </c>
      <c r="W31" s="77">
        <f t="shared" si="7"/>
        <v>7260</v>
      </c>
      <c r="X31" s="77">
        <f t="shared" si="7"/>
        <v>1200</v>
      </c>
      <c r="Y31" s="77">
        <f t="shared" si="7"/>
        <v>0</v>
      </c>
      <c r="Z31" s="77">
        <f t="shared" si="7"/>
        <v>0</v>
      </c>
      <c r="AA31" s="75"/>
      <c r="AB31" s="77">
        <f>MAX(AB2:AB24)</f>
        <v>26428</v>
      </c>
    </row>
    <row r="32" spans="1:28" s="81" customFormat="1" ht="15" customHeight="1" x14ac:dyDescent="0.25">
      <c r="A32" s="79"/>
      <c r="B32" s="80" t="s">
        <v>253</v>
      </c>
      <c r="D32" s="80">
        <f t="shared" ref="D32:I32" si="8">COUNT(D2:D24)</f>
        <v>23</v>
      </c>
      <c r="E32" s="80">
        <f t="shared" si="8"/>
        <v>8</v>
      </c>
      <c r="F32" s="80">
        <f t="shared" si="8"/>
        <v>20</v>
      </c>
      <c r="G32" s="80">
        <f t="shared" si="8"/>
        <v>23</v>
      </c>
      <c r="H32" s="80">
        <f t="shared" si="8"/>
        <v>8</v>
      </c>
      <c r="I32" s="80">
        <f t="shared" si="8"/>
        <v>21</v>
      </c>
      <c r="K32" s="80">
        <f>COUNT(K2:K24)</f>
        <v>22</v>
      </c>
      <c r="M32" s="80">
        <f>COUNT(M2:M24)</f>
        <v>22</v>
      </c>
      <c r="N32" s="80">
        <f>COUNT(N2:N24)</f>
        <v>2</v>
      </c>
      <c r="T32" s="80">
        <f t="shared" ref="T32:Z32" si="9">COUNT(T2:T24)</f>
        <v>9</v>
      </c>
      <c r="U32" s="80">
        <f t="shared" si="9"/>
        <v>1</v>
      </c>
      <c r="V32" s="80">
        <f t="shared" si="9"/>
        <v>6</v>
      </c>
      <c r="W32" s="80">
        <f t="shared" si="9"/>
        <v>1</v>
      </c>
      <c r="X32" s="80">
        <f t="shared" si="9"/>
        <v>4</v>
      </c>
      <c r="Y32" s="80">
        <f t="shared" si="9"/>
        <v>1</v>
      </c>
      <c r="Z32" s="80">
        <f t="shared" si="9"/>
        <v>0</v>
      </c>
      <c r="AA32" s="93"/>
      <c r="AB32" s="80">
        <f>COUNT(AB2:AB24)</f>
        <v>22</v>
      </c>
    </row>
    <row r="34" spans="1:28" ht="15" customHeight="1" x14ac:dyDescent="0.25">
      <c r="B34" s="55" t="s">
        <v>597</v>
      </c>
    </row>
    <row r="35" spans="1:28" s="61" customFormat="1" ht="15" customHeight="1" x14ac:dyDescent="0.25">
      <c r="A35" s="59"/>
      <c r="B35" s="60" t="s">
        <v>263</v>
      </c>
      <c r="D35" s="62">
        <v>243670</v>
      </c>
      <c r="E35" s="63">
        <v>14</v>
      </c>
      <c r="F35" s="62">
        <v>248808</v>
      </c>
      <c r="G35" s="62">
        <v>243730</v>
      </c>
      <c r="H35" s="63">
        <v>15</v>
      </c>
      <c r="I35" s="62">
        <v>249562</v>
      </c>
      <c r="K35" s="63">
        <v>3</v>
      </c>
      <c r="M35" s="62">
        <v>27505</v>
      </c>
      <c r="N35" s="63">
        <v>2</v>
      </c>
      <c r="T35" s="62">
        <v>6049</v>
      </c>
      <c r="U35" s="62">
        <v>45</v>
      </c>
      <c r="V35" s="62">
        <v>5753</v>
      </c>
      <c r="W35" s="62">
        <v>6949</v>
      </c>
      <c r="X35" s="62">
        <v>888</v>
      </c>
      <c r="Y35" s="62">
        <v>600</v>
      </c>
      <c r="Z35" s="62">
        <v>0</v>
      </c>
      <c r="AA35" s="63"/>
      <c r="AB35" s="62">
        <v>6208</v>
      </c>
    </row>
    <row r="36" spans="1:28" s="66" customFormat="1" ht="15" customHeight="1" x14ac:dyDescent="0.25">
      <c r="A36" s="64"/>
      <c r="B36" s="65" t="s">
        <v>264</v>
      </c>
      <c r="D36" s="67">
        <v>244975</v>
      </c>
      <c r="E36" s="68">
        <v>10</v>
      </c>
      <c r="F36" s="67">
        <v>250881</v>
      </c>
      <c r="G36" s="67">
        <v>242803</v>
      </c>
      <c r="H36" s="68">
        <v>13</v>
      </c>
      <c r="I36" s="67">
        <v>252549</v>
      </c>
      <c r="K36" s="65">
        <v>3</v>
      </c>
      <c r="M36" s="67">
        <v>23752</v>
      </c>
      <c r="N36" s="65">
        <v>1.5</v>
      </c>
      <c r="T36" s="67">
        <v>6000</v>
      </c>
      <c r="U36" s="67">
        <v>45</v>
      </c>
      <c r="V36" s="67">
        <v>6000</v>
      </c>
      <c r="W36" s="67">
        <v>6949</v>
      </c>
      <c r="X36" s="67">
        <v>774</v>
      </c>
      <c r="Y36" s="67">
        <v>600</v>
      </c>
      <c r="Z36" s="67">
        <v>0</v>
      </c>
      <c r="AA36" s="65"/>
      <c r="AB36" s="67">
        <v>6000</v>
      </c>
    </row>
    <row r="37" spans="1:28" s="71" customFormat="1" ht="15" customHeight="1" x14ac:dyDescent="0.25">
      <c r="A37" s="69"/>
      <c r="B37" s="70" t="s">
        <v>265</v>
      </c>
      <c r="D37" s="72">
        <v>181981</v>
      </c>
      <c r="E37" s="73">
        <v>0</v>
      </c>
      <c r="F37" s="72">
        <v>200872</v>
      </c>
      <c r="G37" s="72">
        <v>181981</v>
      </c>
      <c r="H37" s="73">
        <v>0</v>
      </c>
      <c r="I37" s="72">
        <v>204172</v>
      </c>
      <c r="K37" s="70">
        <v>1</v>
      </c>
      <c r="M37" s="72">
        <v>13886</v>
      </c>
      <c r="N37" s="70">
        <v>1</v>
      </c>
      <c r="T37" s="72">
        <v>0</v>
      </c>
      <c r="U37" s="72">
        <v>0</v>
      </c>
      <c r="V37" s="72">
        <v>0</v>
      </c>
      <c r="W37" s="72">
        <v>6949</v>
      </c>
      <c r="X37" s="72">
        <v>0</v>
      </c>
      <c r="Y37" s="72">
        <v>0</v>
      </c>
      <c r="Z37" s="72">
        <v>0</v>
      </c>
      <c r="AA37" s="70"/>
      <c r="AB37" s="72">
        <v>0</v>
      </c>
    </row>
    <row r="38" spans="1:28" s="76" customFormat="1" ht="15" customHeight="1" x14ac:dyDescent="0.25">
      <c r="A38" s="74"/>
      <c r="B38" s="75" t="s">
        <v>266</v>
      </c>
      <c r="D38" s="77">
        <v>297240</v>
      </c>
      <c r="E38" s="78">
        <v>40</v>
      </c>
      <c r="F38" s="77">
        <v>297240</v>
      </c>
      <c r="G38" s="77">
        <v>297240</v>
      </c>
      <c r="H38" s="78">
        <v>40</v>
      </c>
      <c r="I38" s="77">
        <v>297240</v>
      </c>
      <c r="K38" s="75">
        <v>4</v>
      </c>
      <c r="M38" s="77">
        <v>56040</v>
      </c>
      <c r="N38" s="75">
        <v>2</v>
      </c>
      <c r="T38" s="77">
        <v>11760</v>
      </c>
      <c r="U38" s="77">
        <v>90</v>
      </c>
      <c r="V38" s="77">
        <v>12000</v>
      </c>
      <c r="W38" s="77">
        <v>6949</v>
      </c>
      <c r="X38" s="77">
        <v>1980</v>
      </c>
      <c r="Y38" s="77">
        <v>1200</v>
      </c>
      <c r="Z38" s="77">
        <v>0</v>
      </c>
      <c r="AA38" s="75"/>
      <c r="AB38" s="77">
        <v>17520</v>
      </c>
    </row>
    <row r="39" spans="1:28" s="82" customFormat="1" ht="15" customHeight="1" x14ac:dyDescent="0.25">
      <c r="A39" s="79"/>
      <c r="B39" s="80" t="s">
        <v>253</v>
      </c>
      <c r="C39" s="81"/>
      <c r="D39" s="80">
        <v>23</v>
      </c>
      <c r="E39" s="80">
        <v>9</v>
      </c>
      <c r="F39" s="80">
        <v>20</v>
      </c>
      <c r="G39" s="80">
        <v>22</v>
      </c>
      <c r="H39" s="80">
        <v>8</v>
      </c>
      <c r="I39" s="80">
        <v>19</v>
      </c>
      <c r="K39" s="80">
        <v>23</v>
      </c>
      <c r="L39" s="81"/>
      <c r="M39" s="80">
        <v>23</v>
      </c>
      <c r="N39" s="80">
        <v>2</v>
      </c>
      <c r="T39" s="80">
        <v>12</v>
      </c>
      <c r="U39" s="80">
        <v>2</v>
      </c>
      <c r="V39" s="80">
        <v>7</v>
      </c>
      <c r="W39" s="80">
        <v>1</v>
      </c>
      <c r="X39" s="80">
        <v>6</v>
      </c>
      <c r="Y39" s="80">
        <v>2</v>
      </c>
      <c r="Z39" s="80">
        <v>1</v>
      </c>
      <c r="AA39" s="93"/>
      <c r="AB39" s="80">
        <v>22</v>
      </c>
    </row>
  </sheetData>
  <sheetProtection formatColumns="0" formatRows="0" sort="0" autoFilter="0"/>
  <autoFilter ref="A1:AB24" xr:uid="{00000000-0009-0000-0000-000003000000}">
    <filterColumn colId="0">
      <filters>
        <filter val="2014"/>
      </filters>
    </filterColumn>
  </autoFilter>
  <sortState xmlns:xlrd2="http://schemas.microsoft.com/office/spreadsheetml/2017/richdata2" ref="A2:A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CC39"/>
  <sheetViews>
    <sheetView zoomScaleNormal="100" workbookViewId="0">
      <pane xSplit="3" ySplit="1" topLeftCell="D26"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42578125" style="45" customWidth="1"/>
    <col min="2" max="2" width="25.5703125" style="47" customWidth="1"/>
    <col min="3" max="3" width="42.140625" style="47" customWidth="1"/>
    <col min="4" max="4" width="10.28515625" style="48" bestFit="1" customWidth="1"/>
    <col min="5" max="5" width="17.85546875" style="47" customWidth="1"/>
    <col min="6" max="6" width="23" style="48" bestFit="1" customWidth="1"/>
    <col min="7" max="7" width="10.140625" style="48" bestFit="1" customWidth="1"/>
    <col min="8" max="8" width="18.28515625" style="47" bestFit="1" customWidth="1"/>
    <col min="9" max="9" width="23" style="48" bestFit="1" customWidth="1"/>
    <col min="10" max="10" width="8.5703125" style="47" bestFit="1" customWidth="1"/>
    <col min="11" max="11" width="10.42578125" style="47" bestFit="1" customWidth="1"/>
    <col min="12" max="12" width="10.85546875" style="48" bestFit="1" customWidth="1"/>
    <col min="13" max="13" width="10.5703125" style="47" bestFit="1" customWidth="1"/>
    <col min="14" max="17" width="10.42578125" style="47" bestFit="1" customWidth="1"/>
    <col min="18" max="18" width="35.7109375" style="47" customWidth="1"/>
    <col min="19" max="19" width="10.5703125" style="48" customWidth="1"/>
    <col min="20" max="20" width="17.140625" style="48" customWidth="1"/>
    <col min="21" max="21" width="10.42578125" style="48" bestFit="1" customWidth="1"/>
    <col min="22" max="22" width="12" style="48" customWidth="1"/>
    <col min="23" max="23" width="13" style="48" bestFit="1" customWidth="1"/>
    <col min="24" max="24" width="15.7109375" style="48" customWidth="1"/>
    <col min="25" max="25" width="11.28515625" style="48" bestFit="1" customWidth="1"/>
    <col min="26" max="26" width="40.7109375" style="47" customWidth="1"/>
    <col min="27" max="27" width="14.42578125" style="48" customWidth="1"/>
    <col min="28" max="28" width="14.42578125" style="47" bestFit="1" customWidth="1"/>
    <col min="29" max="29" width="10.42578125" style="47" customWidth="1"/>
    <col min="30" max="30" width="12.7109375" style="47" bestFit="1" customWidth="1"/>
    <col min="31" max="31" width="15" style="47" bestFit="1" customWidth="1"/>
    <col min="32" max="32" width="10.42578125" style="47" customWidth="1"/>
    <col min="33" max="33" width="13.42578125" style="47" customWidth="1"/>
    <col min="34" max="34" width="12.42578125" style="47" customWidth="1"/>
    <col min="35" max="35" width="13.7109375" style="47" bestFit="1" customWidth="1"/>
    <col min="36" max="36" width="10.85546875" style="47" bestFit="1" customWidth="1"/>
    <col min="37" max="37" width="12" style="47" bestFit="1" customWidth="1"/>
    <col min="38" max="38" width="12.28515625" style="47" bestFit="1" customWidth="1"/>
    <col min="39" max="39" width="10.42578125" style="47" customWidth="1"/>
    <col min="40" max="40" width="12.7109375" style="47" bestFit="1" customWidth="1"/>
    <col min="41" max="41" width="13.5703125" style="47" bestFit="1" customWidth="1"/>
    <col min="42" max="42" width="12.42578125" style="47" bestFit="1" customWidth="1"/>
    <col min="43" max="43" width="10.42578125" style="47" customWidth="1"/>
    <col min="44" max="44" width="12.85546875" style="47" bestFit="1" customWidth="1"/>
    <col min="45" max="45" width="10.42578125" style="47" customWidth="1"/>
    <col min="46" max="46" width="14" style="47" bestFit="1" customWidth="1"/>
    <col min="47" max="47" width="11.140625" style="47" bestFit="1" customWidth="1"/>
    <col min="48" max="48" width="10.42578125" style="47" customWidth="1"/>
    <col min="49" max="49" width="11.7109375" style="47" bestFit="1" customWidth="1"/>
    <col min="50" max="50" width="10.85546875" style="47" bestFit="1" customWidth="1"/>
    <col min="51" max="52" width="10.42578125" style="47" customWidth="1"/>
    <col min="53" max="53" width="11.42578125" style="47" bestFit="1" customWidth="1"/>
    <col min="54" max="54" width="13.140625" style="47" bestFit="1" customWidth="1"/>
    <col min="55" max="55" width="10.42578125" style="47" customWidth="1"/>
    <col min="56" max="56" width="16.7109375" style="47" customWidth="1"/>
    <col min="57" max="57" width="20.28515625" style="47" customWidth="1"/>
    <col min="58" max="58" width="10.42578125" style="47" customWidth="1"/>
    <col min="59" max="59" width="12.7109375" style="47" bestFit="1" customWidth="1"/>
    <col min="60" max="62" width="10.42578125" style="47" customWidth="1"/>
    <col min="63" max="63" width="14.140625" style="47" bestFit="1" customWidth="1"/>
    <col min="64" max="64" width="10.42578125" style="47" bestFit="1" customWidth="1"/>
    <col min="65" max="65" width="12.85546875" style="47" bestFit="1" customWidth="1"/>
    <col min="66" max="67" width="10.7109375" style="47" bestFit="1" customWidth="1"/>
    <col min="68" max="68" width="10.42578125" style="47" customWidth="1"/>
    <col min="69" max="69" width="12.28515625" style="47" customWidth="1"/>
    <col min="70" max="70" width="10.42578125" style="47" customWidth="1"/>
    <col min="71" max="71" width="10.5703125" style="47" customWidth="1"/>
    <col min="72" max="73" width="10.42578125" style="47" customWidth="1"/>
    <col min="74" max="74" width="16" style="47" customWidth="1"/>
    <col min="75" max="75" width="10.42578125" style="47" customWidth="1"/>
    <col min="76" max="76" width="10.42578125" style="47" bestFit="1" customWidth="1"/>
    <col min="77" max="77" width="12.28515625" style="47" customWidth="1"/>
    <col min="78" max="78" width="13.7109375" style="47" bestFit="1" customWidth="1"/>
    <col min="79" max="79" width="100.7109375" style="47" customWidth="1"/>
    <col min="80" max="16384" width="9.140625" style="47"/>
  </cols>
  <sheetData>
    <row r="1" spans="1:81" s="25" customFormat="1" ht="60" x14ac:dyDescent="0.25">
      <c r="A1" s="30" t="s">
        <v>189</v>
      </c>
      <c r="B1" s="25" t="s">
        <v>258</v>
      </c>
      <c r="C1" s="26" t="s">
        <v>194</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39" t="s">
        <v>232</v>
      </c>
      <c r="T1" s="39" t="s">
        <v>233</v>
      </c>
      <c r="U1" s="39" t="s">
        <v>234</v>
      </c>
      <c r="V1" s="39" t="s">
        <v>235</v>
      </c>
      <c r="W1" s="39" t="s">
        <v>236</v>
      </c>
      <c r="X1" s="39" t="s">
        <v>237</v>
      </c>
      <c r="Y1" s="39" t="s">
        <v>238</v>
      </c>
      <c r="Z1" s="28" t="s">
        <v>239</v>
      </c>
      <c r="AA1" s="39" t="s">
        <v>240</v>
      </c>
      <c r="AB1" s="28" t="s">
        <v>241</v>
      </c>
      <c r="AC1" s="28" t="s">
        <v>0</v>
      </c>
      <c r="AD1" s="28" t="s">
        <v>1</v>
      </c>
      <c r="AE1" s="28" t="s">
        <v>2</v>
      </c>
      <c r="AF1" s="28" t="s">
        <v>3</v>
      </c>
      <c r="AG1" s="28" t="s">
        <v>242</v>
      </c>
      <c r="AH1" s="28" t="s">
        <v>4</v>
      </c>
      <c r="AI1" s="28" t="s">
        <v>5</v>
      </c>
      <c r="AJ1" s="28" t="s">
        <v>6</v>
      </c>
      <c r="AK1" s="28" t="s">
        <v>7</v>
      </c>
      <c r="AL1" s="28" t="s">
        <v>8</v>
      </c>
      <c r="AM1" s="28" t="s">
        <v>9</v>
      </c>
      <c r="AN1" s="28" t="s">
        <v>10</v>
      </c>
      <c r="AO1" s="28" t="s">
        <v>11</v>
      </c>
      <c r="AP1" s="28" t="s">
        <v>12</v>
      </c>
      <c r="AQ1" s="28" t="s">
        <v>13</v>
      </c>
      <c r="AR1" s="28" t="s">
        <v>14</v>
      </c>
      <c r="AS1" s="28" t="s">
        <v>15</v>
      </c>
      <c r="AT1" s="28" t="s">
        <v>16</v>
      </c>
      <c r="AU1" s="28" t="s">
        <v>17</v>
      </c>
      <c r="AV1" s="28" t="s">
        <v>18</v>
      </c>
      <c r="AW1" s="28" t="s">
        <v>19</v>
      </c>
      <c r="AX1" s="28" t="s">
        <v>20</v>
      </c>
      <c r="AY1" s="28" t="s">
        <v>21</v>
      </c>
      <c r="AZ1" s="28" t="s">
        <v>22</v>
      </c>
      <c r="BA1" s="28" t="s">
        <v>23</v>
      </c>
      <c r="BB1" s="28" t="s">
        <v>24</v>
      </c>
      <c r="BC1" s="28" t="s">
        <v>25</v>
      </c>
      <c r="BD1" s="28" t="s">
        <v>243</v>
      </c>
      <c r="BE1" s="28" t="s">
        <v>244</v>
      </c>
      <c r="BF1" s="28" t="s">
        <v>26</v>
      </c>
      <c r="BG1" s="28" t="s">
        <v>27</v>
      </c>
      <c r="BH1" s="28" t="s">
        <v>28</v>
      </c>
      <c r="BI1" s="28" t="s">
        <v>29</v>
      </c>
      <c r="BJ1" s="28" t="s">
        <v>30</v>
      </c>
      <c r="BK1" s="28" t="s">
        <v>31</v>
      </c>
      <c r="BL1" s="28" t="s">
        <v>32</v>
      </c>
      <c r="BM1" s="28" t="s">
        <v>33</v>
      </c>
      <c r="BN1" s="28" t="s">
        <v>34</v>
      </c>
      <c r="BO1" s="28" t="s">
        <v>35</v>
      </c>
      <c r="BP1" s="28" t="s">
        <v>36</v>
      </c>
      <c r="BQ1" s="28" t="s">
        <v>37</v>
      </c>
      <c r="BR1" s="28" t="s">
        <v>38</v>
      </c>
      <c r="BS1" s="28" t="s">
        <v>39</v>
      </c>
      <c r="BT1" s="28" t="s">
        <v>40</v>
      </c>
      <c r="BU1" s="28" t="s">
        <v>41</v>
      </c>
      <c r="BV1" s="28" t="s">
        <v>245</v>
      </c>
      <c r="BW1" s="28" t="s">
        <v>42</v>
      </c>
      <c r="BX1" s="28" t="s">
        <v>43</v>
      </c>
      <c r="BY1" s="28" t="s">
        <v>44</v>
      </c>
      <c r="BZ1" s="28" t="s">
        <v>45</v>
      </c>
      <c r="CA1" s="28" t="s">
        <v>246</v>
      </c>
    </row>
    <row r="2" spans="1:81" s="56" customFormat="1" ht="30" x14ac:dyDescent="0.25">
      <c r="A2" s="32">
        <v>2021</v>
      </c>
      <c r="B2" s="38" t="s">
        <v>173</v>
      </c>
      <c r="C2" s="38" t="s">
        <v>337</v>
      </c>
      <c r="D2" s="49">
        <v>227290</v>
      </c>
      <c r="E2" s="38"/>
      <c r="F2" s="49">
        <v>227290</v>
      </c>
      <c r="G2" s="49">
        <v>227290</v>
      </c>
      <c r="H2" s="38"/>
      <c r="I2" s="49">
        <v>227290</v>
      </c>
      <c r="J2" s="38">
        <v>3</v>
      </c>
      <c r="K2" s="38" t="s">
        <v>53</v>
      </c>
      <c r="L2" s="112">
        <v>10758.34</v>
      </c>
      <c r="M2" s="38" t="s">
        <v>48</v>
      </c>
      <c r="N2" s="38" t="s">
        <v>47</v>
      </c>
      <c r="O2" s="38" t="s">
        <v>47</v>
      </c>
      <c r="P2" s="38" t="s">
        <v>47</v>
      </c>
      <c r="Q2" s="38" t="s">
        <v>47</v>
      </c>
      <c r="R2" s="38"/>
      <c r="S2" s="49"/>
      <c r="T2" s="49"/>
      <c r="U2" s="49">
        <v>2400</v>
      </c>
      <c r="V2" s="49"/>
      <c r="W2" s="49"/>
      <c r="X2" s="49"/>
      <c r="Y2" s="49"/>
      <c r="Z2" s="38"/>
      <c r="AA2" s="49">
        <v>2400</v>
      </c>
      <c r="AB2" s="104" t="s">
        <v>53</v>
      </c>
      <c r="AC2" s="104" t="s">
        <v>53</v>
      </c>
      <c r="AD2" s="104" t="s">
        <v>53</v>
      </c>
      <c r="AE2" s="104" t="s">
        <v>53</v>
      </c>
      <c r="AF2" s="104" t="s">
        <v>53</v>
      </c>
      <c r="AG2" s="104" t="s">
        <v>53</v>
      </c>
      <c r="AH2" s="104" t="s">
        <v>53</v>
      </c>
      <c r="AI2" s="104" t="s">
        <v>53</v>
      </c>
      <c r="AJ2" s="104" t="s">
        <v>53</v>
      </c>
      <c r="AK2" s="104" t="s">
        <v>47</v>
      </c>
      <c r="AL2" s="104" t="s">
        <v>47</v>
      </c>
      <c r="AM2" s="104" t="s">
        <v>53</v>
      </c>
      <c r="AN2" s="104" t="s">
        <v>47</v>
      </c>
      <c r="AO2" s="104" t="s">
        <v>47</v>
      </c>
      <c r="AP2" s="104" t="s">
        <v>47</v>
      </c>
      <c r="AQ2" s="104" t="s">
        <v>47</v>
      </c>
      <c r="AR2" s="104" t="s">
        <v>47</v>
      </c>
      <c r="AS2" s="104" t="s">
        <v>47</v>
      </c>
      <c r="AT2" s="104" t="s">
        <v>47</v>
      </c>
      <c r="AU2" s="104" t="s">
        <v>53</v>
      </c>
      <c r="AV2" s="104" t="s">
        <v>53</v>
      </c>
      <c r="AW2" s="104" t="s">
        <v>53</v>
      </c>
      <c r="AX2" s="104" t="s">
        <v>53</v>
      </c>
      <c r="AY2" s="104" t="s">
        <v>53</v>
      </c>
      <c r="AZ2" s="104" t="s">
        <v>53</v>
      </c>
      <c r="BA2" s="104" t="s">
        <v>53</v>
      </c>
      <c r="BB2" s="104" t="s">
        <v>53</v>
      </c>
      <c r="BC2" s="104" t="s">
        <v>53</v>
      </c>
      <c r="BD2" s="104" t="s">
        <v>53</v>
      </c>
      <c r="BE2" s="104" t="s">
        <v>53</v>
      </c>
      <c r="BF2" s="104" t="s">
        <v>53</v>
      </c>
      <c r="BG2" s="104" t="s">
        <v>53</v>
      </c>
      <c r="BH2" s="104" t="s">
        <v>53</v>
      </c>
      <c r="BI2" s="104" t="s">
        <v>53</v>
      </c>
      <c r="BJ2" s="104" t="s">
        <v>53</v>
      </c>
      <c r="BK2" s="104" t="s">
        <v>53</v>
      </c>
      <c r="BL2" s="104" t="s">
        <v>53</v>
      </c>
      <c r="BM2" s="104" t="s">
        <v>53</v>
      </c>
      <c r="BN2" s="104" t="s">
        <v>53</v>
      </c>
      <c r="BO2" s="104" t="s">
        <v>53</v>
      </c>
      <c r="BP2" s="104" t="s">
        <v>53</v>
      </c>
      <c r="BQ2" s="104" t="s">
        <v>53</v>
      </c>
      <c r="BR2" s="104" t="s">
        <v>53</v>
      </c>
      <c r="BS2" s="104" t="s">
        <v>53</v>
      </c>
      <c r="BT2" s="104" t="s">
        <v>53</v>
      </c>
      <c r="BU2" s="104" t="s">
        <v>53</v>
      </c>
      <c r="BV2" s="104" t="s">
        <v>53</v>
      </c>
      <c r="BW2" s="104" t="s">
        <v>53</v>
      </c>
      <c r="BX2" s="104" t="s">
        <v>53</v>
      </c>
      <c r="BY2" s="104" t="s">
        <v>53</v>
      </c>
      <c r="BZ2" s="104" t="s">
        <v>53</v>
      </c>
      <c r="CA2" s="97" t="s">
        <v>394</v>
      </c>
      <c r="CB2" s="55"/>
      <c r="CC2" s="55"/>
    </row>
    <row r="3" spans="1:81" s="56" customFormat="1" x14ac:dyDescent="0.25">
      <c r="A3" s="9">
        <v>2021</v>
      </c>
      <c r="B3" s="10" t="s">
        <v>182</v>
      </c>
      <c r="C3" s="10" t="s">
        <v>185</v>
      </c>
      <c r="D3" s="11">
        <v>281493</v>
      </c>
      <c r="E3" s="10" t="s">
        <v>348</v>
      </c>
      <c r="F3" s="11">
        <v>281493</v>
      </c>
      <c r="G3" s="11">
        <v>281493</v>
      </c>
      <c r="H3" s="10" t="s">
        <v>348</v>
      </c>
      <c r="I3" s="11">
        <v>284493</v>
      </c>
      <c r="J3" s="10">
        <v>3</v>
      </c>
      <c r="K3" s="10" t="s">
        <v>53</v>
      </c>
      <c r="L3" s="11">
        <v>17980</v>
      </c>
      <c r="M3" s="10" t="s">
        <v>48</v>
      </c>
      <c r="N3" s="10" t="s">
        <v>47</v>
      </c>
      <c r="O3" s="10" t="s">
        <v>47</v>
      </c>
      <c r="P3" s="10" t="s">
        <v>47</v>
      </c>
      <c r="Q3" s="10" t="s">
        <v>47</v>
      </c>
      <c r="R3" s="43" t="s">
        <v>348</v>
      </c>
      <c r="S3" s="11">
        <v>3400</v>
      </c>
      <c r="T3" s="11"/>
      <c r="U3" s="11"/>
      <c r="V3" s="11" t="s">
        <v>348</v>
      </c>
      <c r="W3" s="11"/>
      <c r="X3" s="11"/>
      <c r="Y3" s="11"/>
      <c r="Z3" s="10"/>
      <c r="AA3" s="11">
        <v>3400</v>
      </c>
      <c r="AB3" s="53" t="s">
        <v>53</v>
      </c>
      <c r="AC3" s="53" t="s">
        <v>53</v>
      </c>
      <c r="AD3" s="53" t="s">
        <v>53</v>
      </c>
      <c r="AE3" s="53" t="s">
        <v>53</v>
      </c>
      <c r="AF3" s="53" t="s">
        <v>53</v>
      </c>
      <c r="AG3" s="53" t="s">
        <v>53</v>
      </c>
      <c r="AH3" s="53" t="s">
        <v>53</v>
      </c>
      <c r="AI3" s="53" t="s">
        <v>53</v>
      </c>
      <c r="AJ3" s="53" t="s">
        <v>53</v>
      </c>
      <c r="AK3" s="53" t="s">
        <v>47</v>
      </c>
      <c r="AL3" s="53" t="s">
        <v>47</v>
      </c>
      <c r="AM3" s="53" t="s">
        <v>53</v>
      </c>
      <c r="AN3" s="53" t="s">
        <v>47</v>
      </c>
      <c r="AO3" s="53" t="s">
        <v>47</v>
      </c>
      <c r="AP3" s="53" t="s">
        <v>47</v>
      </c>
      <c r="AQ3" s="53" t="s">
        <v>47</v>
      </c>
      <c r="AR3" s="53" t="s">
        <v>53</v>
      </c>
      <c r="AS3" s="53" t="s">
        <v>47</v>
      </c>
      <c r="AT3" s="53" t="s">
        <v>53</v>
      </c>
      <c r="AU3" s="53" t="s">
        <v>53</v>
      </c>
      <c r="AV3" s="53" t="s">
        <v>53</v>
      </c>
      <c r="AW3" s="53" t="s">
        <v>53</v>
      </c>
      <c r="AX3" s="53" t="s">
        <v>53</v>
      </c>
      <c r="AY3" s="53" t="s">
        <v>53</v>
      </c>
      <c r="AZ3" s="53" t="s">
        <v>53</v>
      </c>
      <c r="BA3" s="53" t="s">
        <v>53</v>
      </c>
      <c r="BB3" s="53" t="s">
        <v>53</v>
      </c>
      <c r="BC3" s="53" t="s">
        <v>53</v>
      </c>
      <c r="BD3" s="53" t="s">
        <v>53</v>
      </c>
      <c r="BE3" s="53" t="s">
        <v>53</v>
      </c>
      <c r="BF3" s="53" t="s">
        <v>53</v>
      </c>
      <c r="BG3" s="53" t="s">
        <v>53</v>
      </c>
      <c r="BH3" s="53" t="s">
        <v>53</v>
      </c>
      <c r="BI3" s="53" t="s">
        <v>53</v>
      </c>
      <c r="BJ3" s="53" t="s">
        <v>53</v>
      </c>
      <c r="BK3" s="53" t="s">
        <v>53</v>
      </c>
      <c r="BL3" s="53" t="s">
        <v>53</v>
      </c>
      <c r="BM3" s="53" t="s">
        <v>53</v>
      </c>
      <c r="BN3" s="53" t="s">
        <v>53</v>
      </c>
      <c r="BO3" s="53" t="s">
        <v>53</v>
      </c>
      <c r="BP3" s="53" t="s">
        <v>53</v>
      </c>
      <c r="BQ3" s="53" t="s">
        <v>53</v>
      </c>
      <c r="BR3" s="53" t="s">
        <v>53</v>
      </c>
      <c r="BS3" s="53" t="s">
        <v>53</v>
      </c>
      <c r="BT3" s="53" t="s">
        <v>53</v>
      </c>
      <c r="BU3" s="53" t="s">
        <v>53</v>
      </c>
      <c r="BV3" s="53" t="s">
        <v>53</v>
      </c>
      <c r="BW3" s="53" t="s">
        <v>53</v>
      </c>
      <c r="BX3" s="53" t="s">
        <v>53</v>
      </c>
      <c r="BY3" s="53" t="s">
        <v>53</v>
      </c>
      <c r="BZ3" s="53" t="s">
        <v>53</v>
      </c>
      <c r="CA3" s="54"/>
      <c r="CB3" s="55"/>
    </row>
    <row r="4" spans="1:81" s="55" customFormat="1" x14ac:dyDescent="0.25">
      <c r="A4" s="98">
        <v>2021</v>
      </c>
      <c r="B4" s="95" t="s">
        <v>94</v>
      </c>
      <c r="C4" s="95" t="s">
        <v>346</v>
      </c>
      <c r="D4" s="94">
        <v>222826</v>
      </c>
      <c r="E4" s="95"/>
      <c r="F4" s="94">
        <v>222826</v>
      </c>
      <c r="G4" s="94">
        <v>222826</v>
      </c>
      <c r="H4" s="95"/>
      <c r="I4" s="94">
        <v>222826</v>
      </c>
      <c r="J4" s="95">
        <v>3</v>
      </c>
      <c r="K4" s="95" t="s">
        <v>47</v>
      </c>
      <c r="L4" s="94">
        <v>42753.84</v>
      </c>
      <c r="M4" s="95" t="s">
        <v>48</v>
      </c>
      <c r="N4" s="95" t="s">
        <v>47</v>
      </c>
      <c r="O4" s="95" t="s">
        <v>47</v>
      </c>
      <c r="P4" s="95" t="s">
        <v>47</v>
      </c>
      <c r="Q4" s="95" t="s">
        <v>47</v>
      </c>
      <c r="R4" s="95" t="s">
        <v>95</v>
      </c>
      <c r="S4" s="94"/>
      <c r="T4" s="94"/>
      <c r="U4" s="94"/>
      <c r="V4" s="94"/>
      <c r="W4" s="94"/>
      <c r="X4" s="94"/>
      <c r="Y4" s="94"/>
      <c r="Z4" s="95"/>
      <c r="AA4" s="94">
        <v>0</v>
      </c>
      <c r="AB4" s="51" t="s">
        <v>53</v>
      </c>
      <c r="AC4" s="51" t="s">
        <v>53</v>
      </c>
      <c r="AD4" s="51" t="s">
        <v>53</v>
      </c>
      <c r="AE4" s="51" t="s">
        <v>53</v>
      </c>
      <c r="AF4" s="51" t="s">
        <v>53</v>
      </c>
      <c r="AG4" s="51" t="s">
        <v>53</v>
      </c>
      <c r="AH4" s="51" t="s">
        <v>53</v>
      </c>
      <c r="AI4" s="51" t="s">
        <v>53</v>
      </c>
      <c r="AJ4" s="51" t="s">
        <v>53</v>
      </c>
      <c r="AK4" s="51" t="s">
        <v>47</v>
      </c>
      <c r="AL4" s="51" t="s">
        <v>47</v>
      </c>
      <c r="AM4" s="51" t="s">
        <v>53</v>
      </c>
      <c r="AN4" s="51" t="s">
        <v>47</v>
      </c>
      <c r="AO4" s="51" t="s">
        <v>47</v>
      </c>
      <c r="AP4" s="51" t="s">
        <v>47</v>
      </c>
      <c r="AQ4" s="51" t="s">
        <v>47</v>
      </c>
      <c r="AR4" s="51" t="s">
        <v>47</v>
      </c>
      <c r="AS4" s="51" t="s">
        <v>47</v>
      </c>
      <c r="AT4" s="51" t="s">
        <v>47</v>
      </c>
      <c r="AU4" s="51" t="s">
        <v>53</v>
      </c>
      <c r="AV4" s="51" t="s">
        <v>53</v>
      </c>
      <c r="AW4" s="51" t="s">
        <v>53</v>
      </c>
      <c r="AX4" s="51" t="s">
        <v>53</v>
      </c>
      <c r="AY4" s="51" t="s">
        <v>53</v>
      </c>
      <c r="AZ4" s="51" t="s">
        <v>47</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t="s">
        <v>53</v>
      </c>
      <c r="BW4" s="51" t="s">
        <v>53</v>
      </c>
      <c r="BX4" s="51" t="s">
        <v>53</v>
      </c>
      <c r="BY4" s="51" t="s">
        <v>53</v>
      </c>
      <c r="BZ4" s="51" t="s">
        <v>53</v>
      </c>
      <c r="CA4" s="51"/>
      <c r="CB4" s="47"/>
    </row>
    <row r="5" spans="1:81" s="56" customFormat="1" ht="30" x14ac:dyDescent="0.25">
      <c r="A5" s="9">
        <v>2021</v>
      </c>
      <c r="B5" s="10" t="s">
        <v>662</v>
      </c>
      <c r="C5" s="10" t="s">
        <v>114</v>
      </c>
      <c r="D5" s="11">
        <v>267164.65000000002</v>
      </c>
      <c r="E5" s="10"/>
      <c r="F5" s="11"/>
      <c r="G5" s="11">
        <v>267164.65000000002</v>
      </c>
      <c r="H5" s="10"/>
      <c r="I5" s="11">
        <f>267164.65+3384</f>
        <v>270548.65000000002</v>
      </c>
      <c r="J5" s="10">
        <v>1</v>
      </c>
      <c r="K5" s="10" t="s">
        <v>47</v>
      </c>
      <c r="L5" s="11">
        <v>38195</v>
      </c>
      <c r="M5" s="10" t="s">
        <v>48</v>
      </c>
      <c r="N5" s="10" t="s">
        <v>47</v>
      </c>
      <c r="O5" s="10" t="s">
        <v>47</v>
      </c>
      <c r="P5" s="10" t="s">
        <v>47</v>
      </c>
      <c r="Q5" s="10" t="s">
        <v>47</v>
      </c>
      <c r="R5" s="10" t="s">
        <v>80</v>
      </c>
      <c r="S5" s="11">
        <v>5904</v>
      </c>
      <c r="T5" s="11"/>
      <c r="U5" s="11">
        <v>11124</v>
      </c>
      <c r="V5" s="11"/>
      <c r="W5" s="11"/>
      <c r="X5" s="11"/>
      <c r="Y5" s="11"/>
      <c r="Z5" s="10" t="s">
        <v>533</v>
      </c>
      <c r="AA5" s="11">
        <v>26428</v>
      </c>
      <c r="AB5" s="53" t="s">
        <v>53</v>
      </c>
      <c r="AC5" s="53" t="s">
        <v>53</v>
      </c>
      <c r="AD5" s="53" t="s">
        <v>53</v>
      </c>
      <c r="AE5" s="53" t="s">
        <v>53</v>
      </c>
      <c r="AF5" s="53" t="s">
        <v>53</v>
      </c>
      <c r="AG5" s="53" t="s">
        <v>53</v>
      </c>
      <c r="AH5" s="53" t="s">
        <v>53</v>
      </c>
      <c r="AI5" s="53" t="s">
        <v>53</v>
      </c>
      <c r="AJ5" s="53" t="s">
        <v>53</v>
      </c>
      <c r="AK5" s="53" t="s">
        <v>47</v>
      </c>
      <c r="AL5" s="53" t="s">
        <v>47</v>
      </c>
      <c r="AM5" s="53" t="s">
        <v>53</v>
      </c>
      <c r="AN5" s="53" t="s">
        <v>47</v>
      </c>
      <c r="AO5" s="53" t="s">
        <v>47</v>
      </c>
      <c r="AP5" s="53" t="s">
        <v>47</v>
      </c>
      <c r="AQ5" s="53" t="s">
        <v>47</v>
      </c>
      <c r="AR5" s="53" t="s">
        <v>53</v>
      </c>
      <c r="AS5" s="53" t="s">
        <v>47</v>
      </c>
      <c r="AT5" s="53" t="s">
        <v>47</v>
      </c>
      <c r="AU5" s="53" t="s">
        <v>53</v>
      </c>
      <c r="AV5" s="53" t="s">
        <v>53</v>
      </c>
      <c r="AW5" s="53" t="s">
        <v>53</v>
      </c>
      <c r="AX5" s="53" t="s">
        <v>53</v>
      </c>
      <c r="AY5" s="53" t="s">
        <v>53</v>
      </c>
      <c r="AZ5" s="53" t="s">
        <v>53</v>
      </c>
      <c r="BA5" s="53" t="s">
        <v>53</v>
      </c>
      <c r="BB5" s="53" t="s">
        <v>53</v>
      </c>
      <c r="BC5" s="53" t="s">
        <v>53</v>
      </c>
      <c r="BD5" s="53" t="s">
        <v>53</v>
      </c>
      <c r="BE5" s="53" t="s">
        <v>53</v>
      </c>
      <c r="BF5" s="53" t="s">
        <v>53</v>
      </c>
      <c r="BG5" s="53" t="s">
        <v>53</v>
      </c>
      <c r="BH5" s="53" t="s">
        <v>53</v>
      </c>
      <c r="BI5" s="53" t="s">
        <v>53</v>
      </c>
      <c r="BJ5" s="53" t="s">
        <v>53</v>
      </c>
      <c r="BK5" s="53" t="s">
        <v>53</v>
      </c>
      <c r="BL5" s="53" t="s">
        <v>53</v>
      </c>
      <c r="BM5" s="53" t="s">
        <v>53</v>
      </c>
      <c r="BN5" s="53" t="s">
        <v>53</v>
      </c>
      <c r="BO5" s="53" t="s">
        <v>53</v>
      </c>
      <c r="BP5" s="53" t="s">
        <v>53</v>
      </c>
      <c r="BQ5" s="53" t="s">
        <v>53</v>
      </c>
      <c r="BR5" s="53" t="s">
        <v>53</v>
      </c>
      <c r="BS5" s="53" t="s">
        <v>53</v>
      </c>
      <c r="BT5" s="53" t="s">
        <v>53</v>
      </c>
      <c r="BU5" s="53" t="s">
        <v>53</v>
      </c>
      <c r="BV5" s="53" t="s">
        <v>53</v>
      </c>
      <c r="BW5" s="53" t="s">
        <v>53</v>
      </c>
      <c r="BX5" s="53" t="s">
        <v>53</v>
      </c>
      <c r="BY5" s="53" t="s">
        <v>53</v>
      </c>
      <c r="BZ5" s="53" t="s">
        <v>53</v>
      </c>
      <c r="CA5" s="54"/>
    </row>
    <row r="6" spans="1:81" s="56" customFormat="1" ht="45" x14ac:dyDescent="0.25">
      <c r="A6" s="9">
        <v>2021</v>
      </c>
      <c r="B6" s="10" t="s">
        <v>84</v>
      </c>
      <c r="C6" s="10" t="s">
        <v>407</v>
      </c>
      <c r="D6" s="11">
        <v>262824</v>
      </c>
      <c r="E6" s="10"/>
      <c r="F6" s="11">
        <v>262824</v>
      </c>
      <c r="G6" s="11">
        <v>262824</v>
      </c>
      <c r="H6" s="10"/>
      <c r="I6" s="11">
        <v>264824</v>
      </c>
      <c r="J6" s="10">
        <v>4</v>
      </c>
      <c r="K6" s="10" t="s">
        <v>53</v>
      </c>
      <c r="L6" s="11">
        <v>18425</v>
      </c>
      <c r="M6" s="10" t="s">
        <v>48</v>
      </c>
      <c r="N6" s="10" t="s">
        <v>47</v>
      </c>
      <c r="O6" s="10" t="s">
        <v>47</v>
      </c>
      <c r="P6" s="10" t="s">
        <v>47</v>
      </c>
      <c r="Q6" s="10" t="s">
        <v>47</v>
      </c>
      <c r="R6" s="10"/>
      <c r="S6" s="11">
        <v>9600</v>
      </c>
      <c r="T6" s="11"/>
      <c r="U6" s="11"/>
      <c r="V6" s="11"/>
      <c r="W6" s="11"/>
      <c r="X6" s="11"/>
      <c r="Y6" s="11"/>
      <c r="Z6" s="56" t="s">
        <v>408</v>
      </c>
      <c r="AA6" s="11">
        <v>9600</v>
      </c>
      <c r="AB6" s="53" t="s">
        <v>53</v>
      </c>
      <c r="AC6" s="53" t="s">
        <v>53</v>
      </c>
      <c r="AD6" s="53" t="s">
        <v>53</v>
      </c>
      <c r="AE6" s="53" t="s">
        <v>53</v>
      </c>
      <c r="AF6" s="53" t="s">
        <v>53</v>
      </c>
      <c r="AG6" s="53" t="s">
        <v>53</v>
      </c>
      <c r="AH6" s="53" t="s">
        <v>53</v>
      </c>
      <c r="AI6" s="53" t="s">
        <v>53</v>
      </c>
      <c r="AJ6" s="53" t="s">
        <v>53</v>
      </c>
      <c r="AK6" s="53" t="s">
        <v>47</v>
      </c>
      <c r="AL6" s="53" t="s">
        <v>47</v>
      </c>
      <c r="AM6" s="53" t="s">
        <v>47</v>
      </c>
      <c r="AN6" s="53" t="s">
        <v>47</v>
      </c>
      <c r="AO6" s="53" t="s">
        <v>47</v>
      </c>
      <c r="AP6" s="53" t="s">
        <v>47</v>
      </c>
      <c r="AQ6" s="53" t="s">
        <v>47</v>
      </c>
      <c r="AR6" s="53" t="s">
        <v>47</v>
      </c>
      <c r="AS6" s="53" t="s">
        <v>47</v>
      </c>
      <c r="AT6" s="53" t="s">
        <v>47</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3" t="s">
        <v>53</v>
      </c>
      <c r="BW6" s="53" t="s">
        <v>53</v>
      </c>
      <c r="BX6" s="53" t="s">
        <v>53</v>
      </c>
      <c r="BY6" s="53" t="s">
        <v>53</v>
      </c>
      <c r="BZ6" s="53" t="s">
        <v>53</v>
      </c>
      <c r="CA6" s="54" t="s">
        <v>504</v>
      </c>
      <c r="CB6" s="55"/>
    </row>
    <row r="7" spans="1:81" s="56" customFormat="1" x14ac:dyDescent="0.25">
      <c r="A7" s="9">
        <v>2021</v>
      </c>
      <c r="B7" s="10" t="s">
        <v>68</v>
      </c>
      <c r="C7" s="10" t="s">
        <v>388</v>
      </c>
      <c r="D7" s="11">
        <v>222261.38</v>
      </c>
      <c r="E7" s="10"/>
      <c r="F7" s="11"/>
      <c r="G7" s="11">
        <v>222261.38</v>
      </c>
      <c r="H7" s="10"/>
      <c r="I7" s="11">
        <f ca="1">I7:Q7</f>
        <v>0</v>
      </c>
      <c r="J7" s="10">
        <v>1</v>
      </c>
      <c r="K7" s="10" t="s">
        <v>47</v>
      </c>
      <c r="L7" s="11">
        <v>18929.28</v>
      </c>
      <c r="M7" s="10" t="s">
        <v>48</v>
      </c>
      <c r="N7" s="10" t="s">
        <v>47</v>
      </c>
      <c r="O7" s="10" t="s">
        <v>47</v>
      </c>
      <c r="P7" s="10" t="s">
        <v>47</v>
      </c>
      <c r="Q7" s="10" t="s">
        <v>47</v>
      </c>
      <c r="R7" s="10"/>
      <c r="S7" s="11"/>
      <c r="T7" s="11"/>
      <c r="U7" s="11"/>
      <c r="V7" s="11"/>
      <c r="W7" s="11"/>
      <c r="X7" s="11"/>
      <c r="Y7" s="11"/>
      <c r="Z7" s="10"/>
      <c r="AA7" s="11">
        <v>0</v>
      </c>
      <c r="AB7" s="51" t="s">
        <v>53</v>
      </c>
      <c r="AC7" s="51" t="s">
        <v>53</v>
      </c>
      <c r="AD7" s="51" t="s">
        <v>53</v>
      </c>
      <c r="AE7" s="51" t="s">
        <v>53</v>
      </c>
      <c r="AF7" s="51" t="s">
        <v>47</v>
      </c>
      <c r="AG7" s="51" t="s">
        <v>53</v>
      </c>
      <c r="AH7" s="51" t="s">
        <v>53</v>
      </c>
      <c r="AI7" s="51" t="s">
        <v>53</v>
      </c>
      <c r="AJ7" s="51" t="s">
        <v>53</v>
      </c>
      <c r="AK7" s="51" t="s">
        <v>47</v>
      </c>
      <c r="AL7" s="51" t="s">
        <v>47</v>
      </c>
      <c r="AM7" s="51" t="s">
        <v>47</v>
      </c>
      <c r="AN7" s="51" t="s">
        <v>47</v>
      </c>
      <c r="AO7" s="51" t="s">
        <v>47</v>
      </c>
      <c r="AP7" s="51" t="s">
        <v>47</v>
      </c>
      <c r="AQ7" s="51" t="s">
        <v>47</v>
      </c>
      <c r="AR7" s="51" t="s">
        <v>47</v>
      </c>
      <c r="AS7" s="51" t="s">
        <v>47</v>
      </c>
      <c r="AT7" s="51" t="s">
        <v>47</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53</v>
      </c>
      <c r="BI7" s="51" t="s">
        <v>53</v>
      </c>
      <c r="BJ7" s="51" t="s">
        <v>53</v>
      </c>
      <c r="BK7" s="51" t="s">
        <v>53</v>
      </c>
      <c r="BL7" s="51" t="s">
        <v>53</v>
      </c>
      <c r="BM7" s="51" t="s">
        <v>53</v>
      </c>
      <c r="BN7" s="51" t="s">
        <v>53</v>
      </c>
      <c r="BO7" s="51" t="s">
        <v>53</v>
      </c>
      <c r="BP7" s="51" t="s">
        <v>53</v>
      </c>
      <c r="BQ7" s="51" t="s">
        <v>53</v>
      </c>
      <c r="BR7" s="51" t="s">
        <v>53</v>
      </c>
      <c r="BS7" s="51" t="s">
        <v>53</v>
      </c>
      <c r="BT7" s="51" t="s">
        <v>53</v>
      </c>
      <c r="BU7" s="51" t="s">
        <v>53</v>
      </c>
      <c r="BV7" s="51" t="s">
        <v>53</v>
      </c>
      <c r="BW7" s="51" t="s">
        <v>53</v>
      </c>
      <c r="BX7" s="51" t="s">
        <v>53</v>
      </c>
      <c r="BY7" s="51" t="s">
        <v>53</v>
      </c>
      <c r="BZ7" s="51" t="s">
        <v>53</v>
      </c>
      <c r="CA7" s="52"/>
      <c r="CB7" s="47"/>
    </row>
    <row r="8" spans="1:81" s="56" customFormat="1" x14ac:dyDescent="0.25">
      <c r="A8" s="9">
        <v>2021</v>
      </c>
      <c r="B8" s="10" t="s">
        <v>163</v>
      </c>
      <c r="C8" s="10" t="s">
        <v>388</v>
      </c>
      <c r="D8" s="11">
        <v>269225</v>
      </c>
      <c r="E8" s="10">
        <v>20</v>
      </c>
      <c r="F8" s="11">
        <v>275041.2</v>
      </c>
      <c r="G8" s="11">
        <v>275041.2</v>
      </c>
      <c r="H8" s="10">
        <v>20</v>
      </c>
      <c r="I8" s="11">
        <v>280101</v>
      </c>
      <c r="J8" s="10">
        <v>3</v>
      </c>
      <c r="K8" s="10" t="s">
        <v>53</v>
      </c>
      <c r="L8" s="11">
        <v>34697</v>
      </c>
      <c r="M8" s="10" t="s">
        <v>48</v>
      </c>
      <c r="N8" s="10" t="s">
        <v>47</v>
      </c>
      <c r="O8" s="10" t="s">
        <v>47</v>
      </c>
      <c r="P8" s="10" t="s">
        <v>47</v>
      </c>
      <c r="Q8" s="10" t="s">
        <v>47</v>
      </c>
      <c r="R8" s="43" t="s">
        <v>541</v>
      </c>
      <c r="S8" s="11">
        <v>6000</v>
      </c>
      <c r="T8" s="11"/>
      <c r="U8" s="11"/>
      <c r="V8" s="11"/>
      <c r="W8" s="11"/>
      <c r="X8" s="11"/>
      <c r="Y8" s="11"/>
      <c r="Z8" s="10"/>
      <c r="AA8" s="11">
        <v>6000</v>
      </c>
      <c r="AB8" s="51" t="s">
        <v>53</v>
      </c>
      <c r="AC8" s="51" t="s">
        <v>53</v>
      </c>
      <c r="AD8" s="51" t="s">
        <v>53</v>
      </c>
      <c r="AE8" s="51" t="s">
        <v>53</v>
      </c>
      <c r="AF8" s="51" t="s">
        <v>53</v>
      </c>
      <c r="AG8" s="51" t="s">
        <v>53</v>
      </c>
      <c r="AH8" s="51" t="s">
        <v>53</v>
      </c>
      <c r="AI8" s="51" t="s">
        <v>53</v>
      </c>
      <c r="AJ8" s="51" t="s">
        <v>53</v>
      </c>
      <c r="AK8" s="51" t="s">
        <v>47</v>
      </c>
      <c r="AL8" s="51" t="s">
        <v>47</v>
      </c>
      <c r="AM8" s="51" t="s">
        <v>53</v>
      </c>
      <c r="AN8" s="51" t="s">
        <v>47</v>
      </c>
      <c r="AO8" s="51" t="s">
        <v>47</v>
      </c>
      <c r="AP8" s="51" t="s">
        <v>47</v>
      </c>
      <c r="AQ8" s="51" t="s">
        <v>47</v>
      </c>
      <c r="AR8" s="51" t="s">
        <v>47</v>
      </c>
      <c r="AS8" s="51" t="s">
        <v>47</v>
      </c>
      <c r="AT8" s="51" t="s">
        <v>47</v>
      </c>
      <c r="AU8" s="51" t="s">
        <v>53</v>
      </c>
      <c r="AV8" s="51" t="s">
        <v>53</v>
      </c>
      <c r="AW8" s="51" t="s">
        <v>53</v>
      </c>
      <c r="AX8" s="51" t="s">
        <v>53</v>
      </c>
      <c r="AY8" s="51" t="s">
        <v>53</v>
      </c>
      <c r="AZ8" s="51" t="s">
        <v>53</v>
      </c>
      <c r="BA8" s="51" t="s">
        <v>53</v>
      </c>
      <c r="BB8" s="51" t="s">
        <v>53</v>
      </c>
      <c r="BC8" s="51" t="s">
        <v>53</v>
      </c>
      <c r="BD8" s="51" t="s">
        <v>53</v>
      </c>
      <c r="BE8" s="51" t="s">
        <v>53</v>
      </c>
      <c r="BF8" s="51" t="s">
        <v>53</v>
      </c>
      <c r="BG8" s="51" t="s">
        <v>53</v>
      </c>
      <c r="BH8" s="51" t="s">
        <v>53</v>
      </c>
      <c r="BI8" s="51" t="s">
        <v>53</v>
      </c>
      <c r="BJ8" s="51" t="s">
        <v>53</v>
      </c>
      <c r="BK8" s="51" t="s">
        <v>53</v>
      </c>
      <c r="BL8" s="51" t="s">
        <v>53</v>
      </c>
      <c r="BM8" s="51" t="s">
        <v>53</v>
      </c>
      <c r="BN8" s="51" t="s">
        <v>53</v>
      </c>
      <c r="BO8" s="51" t="s">
        <v>53</v>
      </c>
      <c r="BP8" s="51" t="s">
        <v>53</v>
      </c>
      <c r="BQ8" s="51" t="s">
        <v>53</v>
      </c>
      <c r="BR8" s="51" t="s">
        <v>53</v>
      </c>
      <c r="BS8" s="51" t="s">
        <v>53</v>
      </c>
      <c r="BT8" s="51" t="s">
        <v>53</v>
      </c>
      <c r="BU8" s="51" t="s">
        <v>53</v>
      </c>
      <c r="BV8" s="51" t="s">
        <v>53</v>
      </c>
      <c r="BW8" s="51" t="s">
        <v>53</v>
      </c>
      <c r="BX8" s="51" t="s">
        <v>53</v>
      </c>
      <c r="BY8" s="51" t="s">
        <v>53</v>
      </c>
      <c r="BZ8" s="51" t="s">
        <v>53</v>
      </c>
      <c r="CA8" s="52"/>
      <c r="CB8" s="47"/>
    </row>
    <row r="9" spans="1:81" s="56" customFormat="1" x14ac:dyDescent="0.25">
      <c r="A9" s="9">
        <v>2021</v>
      </c>
      <c r="B9" s="10" t="s">
        <v>684</v>
      </c>
      <c r="C9" s="10" t="s">
        <v>452</v>
      </c>
      <c r="D9" s="11">
        <v>200644</v>
      </c>
      <c r="E9" s="10">
        <v>20</v>
      </c>
      <c r="F9" s="11">
        <v>221357</v>
      </c>
      <c r="G9" s="11">
        <v>204167</v>
      </c>
      <c r="H9" s="10">
        <v>20</v>
      </c>
      <c r="I9" s="11">
        <v>224880</v>
      </c>
      <c r="J9" s="10">
        <v>3</v>
      </c>
      <c r="K9" s="10" t="s">
        <v>53</v>
      </c>
      <c r="L9" s="11">
        <v>19618</v>
      </c>
      <c r="M9" s="10" t="s">
        <v>48</v>
      </c>
      <c r="N9" s="10" t="s">
        <v>47</v>
      </c>
      <c r="O9" s="10" t="s">
        <v>47</v>
      </c>
      <c r="P9" s="10" t="s">
        <v>47</v>
      </c>
      <c r="Q9" s="10" t="s">
        <v>47</v>
      </c>
      <c r="R9" s="10"/>
      <c r="S9" s="11">
        <v>6600</v>
      </c>
      <c r="T9" s="11"/>
      <c r="U9" s="11"/>
      <c r="V9" s="11"/>
      <c r="W9" s="11"/>
      <c r="X9" s="11"/>
      <c r="Y9" s="11"/>
      <c r="Z9" s="10"/>
      <c r="AA9" s="11">
        <v>6600</v>
      </c>
      <c r="AB9" s="51" t="s">
        <v>53</v>
      </c>
      <c r="AC9" s="51" t="s">
        <v>53</v>
      </c>
      <c r="AD9" s="51" t="s">
        <v>53</v>
      </c>
      <c r="AE9" s="51" t="s">
        <v>53</v>
      </c>
      <c r="AF9" s="51" t="s">
        <v>53</v>
      </c>
      <c r="AG9" s="51" t="s">
        <v>53</v>
      </c>
      <c r="AH9" s="51" t="s">
        <v>53</v>
      </c>
      <c r="AI9" s="51" t="s">
        <v>53</v>
      </c>
      <c r="AJ9" s="51" t="s">
        <v>53</v>
      </c>
      <c r="AK9" s="51" t="s">
        <v>47</v>
      </c>
      <c r="AL9" s="51" t="s">
        <v>47</v>
      </c>
      <c r="AM9" s="51" t="s">
        <v>53</v>
      </c>
      <c r="AN9" s="51" t="s">
        <v>47</v>
      </c>
      <c r="AO9" s="51" t="s">
        <v>47</v>
      </c>
      <c r="AP9" s="51" t="s">
        <v>47</v>
      </c>
      <c r="AQ9" s="51" t="s">
        <v>47</v>
      </c>
      <c r="AR9" s="51" t="s">
        <v>53</v>
      </c>
      <c r="AS9" s="51" t="s">
        <v>53</v>
      </c>
      <c r="AT9" s="51" t="s">
        <v>53</v>
      </c>
      <c r="AU9" s="51" t="s">
        <v>53</v>
      </c>
      <c r="AV9" s="51" t="s">
        <v>53</v>
      </c>
      <c r="AW9" s="51" t="s">
        <v>53</v>
      </c>
      <c r="AX9" s="51" t="s">
        <v>53</v>
      </c>
      <c r="AY9" s="51" t="s">
        <v>53</v>
      </c>
      <c r="AZ9" s="51" t="s">
        <v>53</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1" t="s">
        <v>53</v>
      </c>
      <c r="BW9" s="51" t="s">
        <v>53</v>
      </c>
      <c r="BX9" s="51" t="s">
        <v>53</v>
      </c>
      <c r="BY9" s="51" t="s">
        <v>53</v>
      </c>
      <c r="BZ9" s="51" t="s">
        <v>53</v>
      </c>
      <c r="CA9" s="52"/>
      <c r="CB9" s="47"/>
    </row>
    <row r="10" spans="1:81" s="56" customFormat="1" x14ac:dyDescent="0.25">
      <c r="A10" s="9">
        <v>2021</v>
      </c>
      <c r="B10" s="10" t="s">
        <v>124</v>
      </c>
      <c r="C10" s="10" t="s">
        <v>81</v>
      </c>
      <c r="D10" s="11">
        <v>273081</v>
      </c>
      <c r="E10" s="10"/>
      <c r="F10" s="11">
        <v>273081</v>
      </c>
      <c r="G10" s="11">
        <v>273081</v>
      </c>
      <c r="H10" s="10"/>
      <c r="I10" s="11">
        <v>273081</v>
      </c>
      <c r="J10" s="10">
        <v>3</v>
      </c>
      <c r="K10" s="10" t="s">
        <v>47</v>
      </c>
      <c r="L10" s="11">
        <v>23154</v>
      </c>
      <c r="M10" s="10" t="s">
        <v>48</v>
      </c>
      <c r="N10" s="10" t="s">
        <v>47</v>
      </c>
      <c r="O10" s="10" t="s">
        <v>47</v>
      </c>
      <c r="P10" s="10" t="s">
        <v>47</v>
      </c>
      <c r="Q10" s="10" t="s">
        <v>47</v>
      </c>
      <c r="R10" s="10"/>
      <c r="S10" s="11" t="s">
        <v>348</v>
      </c>
      <c r="T10" s="11"/>
      <c r="U10" s="11"/>
      <c r="V10" s="11"/>
      <c r="W10" s="11"/>
      <c r="X10" s="11"/>
      <c r="Y10" s="11"/>
      <c r="Z10" s="10"/>
      <c r="AA10" s="11">
        <v>0</v>
      </c>
      <c r="AB10" s="51" t="s">
        <v>53</v>
      </c>
      <c r="AC10" s="51" t="s">
        <v>53</v>
      </c>
      <c r="AD10" s="51" t="s">
        <v>53</v>
      </c>
      <c r="AE10" s="51" t="s">
        <v>53</v>
      </c>
      <c r="AF10" s="51" t="s">
        <v>53</v>
      </c>
      <c r="AG10" s="51" t="s">
        <v>53</v>
      </c>
      <c r="AH10" s="51" t="s">
        <v>53</v>
      </c>
      <c r="AI10" s="51" t="s">
        <v>53</v>
      </c>
      <c r="AJ10" s="51" t="s">
        <v>53</v>
      </c>
      <c r="AK10" s="51" t="s">
        <v>47</v>
      </c>
      <c r="AL10" s="51" t="s">
        <v>47</v>
      </c>
      <c r="AM10" s="51" t="s">
        <v>53</v>
      </c>
      <c r="AN10" s="51" t="s">
        <v>47</v>
      </c>
      <c r="AO10" s="51" t="s">
        <v>47</v>
      </c>
      <c r="AP10" s="51" t="s">
        <v>47</v>
      </c>
      <c r="AQ10" s="51" t="s">
        <v>47</v>
      </c>
      <c r="AR10" s="51" t="s">
        <v>53</v>
      </c>
      <c r="AS10" s="51" t="s">
        <v>47</v>
      </c>
      <c r="AT10" s="51" t="s">
        <v>53</v>
      </c>
      <c r="AU10" s="51" t="s">
        <v>53</v>
      </c>
      <c r="AV10" s="51" t="s">
        <v>53</v>
      </c>
      <c r="AW10" s="51" t="s">
        <v>53</v>
      </c>
      <c r="AX10" s="51" t="s">
        <v>53</v>
      </c>
      <c r="AY10" s="51" t="s">
        <v>53</v>
      </c>
      <c r="AZ10" s="51" t="s">
        <v>53</v>
      </c>
      <c r="BA10" s="51" t="s">
        <v>53</v>
      </c>
      <c r="BB10" s="51" t="s">
        <v>53</v>
      </c>
      <c r="BC10" s="51" t="s">
        <v>53</v>
      </c>
      <c r="BD10" s="51" t="s">
        <v>53</v>
      </c>
      <c r="BE10" s="51" t="s">
        <v>53</v>
      </c>
      <c r="BF10" s="51" t="s">
        <v>53</v>
      </c>
      <c r="BG10" s="51" t="s">
        <v>53</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1" t="s">
        <v>53</v>
      </c>
      <c r="BW10" s="51" t="s">
        <v>53</v>
      </c>
      <c r="BX10" s="51" t="s">
        <v>53</v>
      </c>
      <c r="BY10" s="51" t="s">
        <v>53</v>
      </c>
      <c r="BZ10" s="51" t="s">
        <v>53</v>
      </c>
      <c r="CA10" s="52"/>
      <c r="CB10" s="47"/>
      <c r="CC10" s="47"/>
    </row>
    <row r="11" spans="1:81" s="56" customFormat="1" ht="30" x14ac:dyDescent="0.25">
      <c r="A11" s="9">
        <v>2021</v>
      </c>
      <c r="B11" s="10" t="s">
        <v>424</v>
      </c>
      <c r="C11" s="10" t="s">
        <v>426</v>
      </c>
      <c r="D11" s="11">
        <v>229998</v>
      </c>
      <c r="E11" s="10"/>
      <c r="F11" s="11">
        <v>229998</v>
      </c>
      <c r="G11" s="11">
        <v>229998</v>
      </c>
      <c r="H11" s="10"/>
      <c r="I11" s="11">
        <v>229998</v>
      </c>
      <c r="J11" s="10">
        <v>1</v>
      </c>
      <c r="K11" s="10" t="s">
        <v>47</v>
      </c>
      <c r="L11" s="11">
        <v>56040</v>
      </c>
      <c r="M11" s="10" t="s">
        <v>48</v>
      </c>
      <c r="N11" s="10" t="s">
        <v>47</v>
      </c>
      <c r="O11" s="10" t="s">
        <v>47</v>
      </c>
      <c r="P11" s="10" t="s">
        <v>47</v>
      </c>
      <c r="Q11" s="10" t="s">
        <v>47</v>
      </c>
      <c r="R11" s="10"/>
      <c r="S11" s="11">
        <v>4800</v>
      </c>
      <c r="T11" s="11"/>
      <c r="U11" s="11"/>
      <c r="V11" s="11"/>
      <c r="W11" s="11">
        <v>600</v>
      </c>
      <c r="X11" s="11"/>
      <c r="Y11" s="11"/>
      <c r="Z11" s="10"/>
      <c r="AA11" s="11">
        <v>5400</v>
      </c>
      <c r="AB11" s="53" t="s">
        <v>53</v>
      </c>
      <c r="AC11" s="53" t="s">
        <v>53</v>
      </c>
      <c r="AD11" s="53" t="s">
        <v>53</v>
      </c>
      <c r="AE11" s="53" t="s">
        <v>53</v>
      </c>
      <c r="AF11" s="53" t="s">
        <v>53</v>
      </c>
      <c r="AG11" s="53" t="s">
        <v>53</v>
      </c>
      <c r="AH11" s="53" t="s">
        <v>53</v>
      </c>
      <c r="AI11" s="53" t="s">
        <v>53</v>
      </c>
      <c r="AJ11" s="53" t="s">
        <v>53</v>
      </c>
      <c r="AK11" s="53" t="s">
        <v>47</v>
      </c>
      <c r="AL11" s="53" t="s">
        <v>47</v>
      </c>
      <c r="AM11" s="53" t="s">
        <v>53</v>
      </c>
      <c r="AN11" s="53" t="s">
        <v>47</v>
      </c>
      <c r="AO11" s="53" t="s">
        <v>47</v>
      </c>
      <c r="AP11" s="53" t="s">
        <v>47</v>
      </c>
      <c r="AQ11" s="53" t="s">
        <v>47</v>
      </c>
      <c r="AR11" s="53" t="s">
        <v>47</v>
      </c>
      <c r="AS11" s="53" t="s">
        <v>47</v>
      </c>
      <c r="AT11" s="53" t="s">
        <v>47</v>
      </c>
      <c r="AU11" s="53" t="s">
        <v>53</v>
      </c>
      <c r="AV11" s="53" t="s">
        <v>53</v>
      </c>
      <c r="AW11" s="53" t="s">
        <v>53</v>
      </c>
      <c r="AX11" s="53" t="s">
        <v>53</v>
      </c>
      <c r="AY11" s="53" t="s">
        <v>53</v>
      </c>
      <c r="AZ11" s="53" t="s">
        <v>53</v>
      </c>
      <c r="BA11" s="53" t="s">
        <v>53</v>
      </c>
      <c r="BB11" s="53" t="s">
        <v>53</v>
      </c>
      <c r="BC11" s="53" t="s">
        <v>53</v>
      </c>
      <c r="BD11" s="53" t="s">
        <v>53</v>
      </c>
      <c r="BE11" s="53" t="s">
        <v>53</v>
      </c>
      <c r="BF11" s="53" t="s">
        <v>53</v>
      </c>
      <c r="BG11" s="53" t="s">
        <v>53</v>
      </c>
      <c r="BH11" s="53" t="s">
        <v>53</v>
      </c>
      <c r="BI11" s="53" t="s">
        <v>53</v>
      </c>
      <c r="BJ11" s="53" t="s">
        <v>53</v>
      </c>
      <c r="BK11" s="53" t="s">
        <v>53</v>
      </c>
      <c r="BL11" s="53" t="s">
        <v>53</v>
      </c>
      <c r="BM11" s="53" t="s">
        <v>53</v>
      </c>
      <c r="BN11" s="53" t="s">
        <v>53</v>
      </c>
      <c r="BO11" s="53" t="s">
        <v>53</v>
      </c>
      <c r="BP11" s="53" t="s">
        <v>53</v>
      </c>
      <c r="BQ11" s="53" t="s">
        <v>53</v>
      </c>
      <c r="BR11" s="53" t="s">
        <v>53</v>
      </c>
      <c r="BS11" s="53" t="s">
        <v>53</v>
      </c>
      <c r="BT11" s="53" t="s">
        <v>53</v>
      </c>
      <c r="BU11" s="53" t="s">
        <v>53</v>
      </c>
      <c r="BV11" s="53" t="s">
        <v>53</v>
      </c>
      <c r="BW11" s="53" t="s">
        <v>53</v>
      </c>
      <c r="BX11" s="53" t="s">
        <v>53</v>
      </c>
      <c r="BY11" s="53" t="s">
        <v>53</v>
      </c>
      <c r="BZ11" s="53" t="s">
        <v>53</v>
      </c>
      <c r="CA11" s="54"/>
      <c r="CB11" s="55"/>
    </row>
    <row r="12" spans="1:81" s="56" customFormat="1" ht="75" x14ac:dyDescent="0.25">
      <c r="A12" s="9">
        <v>2021</v>
      </c>
      <c r="B12" s="10" t="s">
        <v>148</v>
      </c>
      <c r="C12" s="10" t="s">
        <v>691</v>
      </c>
      <c r="D12" s="11">
        <v>297959.71999999997</v>
      </c>
      <c r="E12" s="10"/>
      <c r="F12" s="11"/>
      <c r="G12" s="11">
        <v>297959.71999999997</v>
      </c>
      <c r="H12" s="10"/>
      <c r="I12" s="11"/>
      <c r="J12" s="10">
        <v>2</v>
      </c>
      <c r="K12" s="10" t="s">
        <v>47</v>
      </c>
      <c r="L12" s="11">
        <v>41555.879999999997</v>
      </c>
      <c r="M12" s="10" t="s">
        <v>48</v>
      </c>
      <c r="N12" s="10" t="s">
        <v>47</v>
      </c>
      <c r="O12" s="10" t="s">
        <v>47</v>
      </c>
      <c r="P12" s="10" t="s">
        <v>47</v>
      </c>
      <c r="Q12" s="10" t="s">
        <v>47</v>
      </c>
      <c r="R12" s="56" t="s">
        <v>562</v>
      </c>
      <c r="S12" s="11"/>
      <c r="T12" s="11"/>
      <c r="U12" s="11"/>
      <c r="V12" s="11">
        <v>7260</v>
      </c>
      <c r="W12" s="11"/>
      <c r="X12" s="11"/>
      <c r="Y12" s="11"/>
      <c r="AA12" s="11">
        <f>V12</f>
        <v>7260</v>
      </c>
      <c r="AB12" s="53" t="s">
        <v>53</v>
      </c>
      <c r="AC12" s="53" t="s">
        <v>53</v>
      </c>
      <c r="AD12" s="53" t="s">
        <v>53</v>
      </c>
      <c r="AE12" s="53" t="s">
        <v>53</v>
      </c>
      <c r="AF12" s="53" t="s">
        <v>53</v>
      </c>
      <c r="AG12" s="53" t="s">
        <v>53</v>
      </c>
      <c r="AH12" s="53" t="s">
        <v>53</v>
      </c>
      <c r="AI12" s="53" t="s">
        <v>53</v>
      </c>
      <c r="AJ12" s="53" t="s">
        <v>53</v>
      </c>
      <c r="AK12" s="53" t="s">
        <v>47</v>
      </c>
      <c r="AL12" s="53" t="s">
        <v>47</v>
      </c>
      <c r="AM12" s="53" t="s">
        <v>53</v>
      </c>
      <c r="AN12" s="53" t="s">
        <v>47</v>
      </c>
      <c r="AO12" s="53" t="s">
        <v>47</v>
      </c>
      <c r="AP12" s="53" t="s">
        <v>47</v>
      </c>
      <c r="AQ12" s="53" t="s">
        <v>47</v>
      </c>
      <c r="AR12" s="53" t="s">
        <v>47</v>
      </c>
      <c r="AS12" s="53" t="s">
        <v>47</v>
      </c>
      <c r="AT12" s="53" t="s">
        <v>47</v>
      </c>
      <c r="AU12" s="53" t="s">
        <v>53</v>
      </c>
      <c r="AV12" s="53" t="s">
        <v>53</v>
      </c>
      <c r="AW12" s="53" t="s">
        <v>53</v>
      </c>
      <c r="AX12" s="53" t="s">
        <v>53</v>
      </c>
      <c r="AY12" s="53" t="s">
        <v>53</v>
      </c>
      <c r="AZ12" s="53" t="s">
        <v>53</v>
      </c>
      <c r="BA12" s="53" t="s">
        <v>53</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3" t="s">
        <v>53</v>
      </c>
      <c r="BW12" s="53" t="s">
        <v>53</v>
      </c>
      <c r="BX12" s="53" t="s">
        <v>53</v>
      </c>
      <c r="BY12" s="53" t="s">
        <v>53</v>
      </c>
      <c r="BZ12" s="53" t="s">
        <v>53</v>
      </c>
      <c r="CA12" s="54" t="s">
        <v>692</v>
      </c>
    </row>
    <row r="13" spans="1:81" s="56" customFormat="1" ht="30" x14ac:dyDescent="0.25">
      <c r="A13" s="9">
        <v>2021</v>
      </c>
      <c r="B13" s="10" t="s">
        <v>478</v>
      </c>
      <c r="C13" s="10" t="s">
        <v>695</v>
      </c>
      <c r="D13" s="11">
        <v>230000</v>
      </c>
      <c r="E13" s="10"/>
      <c r="F13" s="11">
        <v>230000</v>
      </c>
      <c r="G13" s="11">
        <v>230000</v>
      </c>
      <c r="H13" s="10"/>
      <c r="I13" s="11">
        <v>230000</v>
      </c>
      <c r="J13" s="10">
        <v>2</v>
      </c>
      <c r="K13" s="10" t="s">
        <v>47</v>
      </c>
      <c r="L13" s="11">
        <v>36775</v>
      </c>
      <c r="M13" s="10" t="s">
        <v>48</v>
      </c>
      <c r="N13" s="10" t="s">
        <v>47</v>
      </c>
      <c r="O13" s="10" t="s">
        <v>47</v>
      </c>
      <c r="P13" s="10" t="s">
        <v>47</v>
      </c>
      <c r="Q13" s="10" t="s">
        <v>47</v>
      </c>
      <c r="R13" s="10"/>
      <c r="S13" s="11"/>
      <c r="T13" s="11"/>
      <c r="U13" s="11">
        <v>9000</v>
      </c>
      <c r="V13" s="11"/>
      <c r="W13" s="11">
        <v>648</v>
      </c>
      <c r="X13" s="11"/>
      <c r="Y13" s="11"/>
      <c r="Z13" s="10"/>
      <c r="AA13" s="11">
        <v>9648</v>
      </c>
      <c r="AB13" s="53" t="s">
        <v>53</v>
      </c>
      <c r="AC13" s="53" t="s">
        <v>53</v>
      </c>
      <c r="AD13" s="53" t="s">
        <v>53</v>
      </c>
      <c r="AE13" s="53" t="s">
        <v>53</v>
      </c>
      <c r="AF13" s="53" t="s">
        <v>53</v>
      </c>
      <c r="AG13" s="53" t="s">
        <v>53</v>
      </c>
      <c r="AH13" s="53" t="s">
        <v>53</v>
      </c>
      <c r="AI13" s="53" t="s">
        <v>53</v>
      </c>
      <c r="AJ13" s="53" t="s">
        <v>53</v>
      </c>
      <c r="AK13" s="53" t="s">
        <v>47</v>
      </c>
      <c r="AL13" s="53" t="s">
        <v>47</v>
      </c>
      <c r="AM13" s="53" t="s">
        <v>53</v>
      </c>
      <c r="AN13" s="53" t="s">
        <v>47</v>
      </c>
      <c r="AO13" s="53" t="s">
        <v>47</v>
      </c>
      <c r="AP13" s="53" t="s">
        <v>47</v>
      </c>
      <c r="AQ13" s="53" t="s">
        <v>47</v>
      </c>
      <c r="AR13" s="53" t="s">
        <v>53</v>
      </c>
      <c r="AS13" s="53" t="s">
        <v>47</v>
      </c>
      <c r="AT13" s="53" t="s">
        <v>53</v>
      </c>
      <c r="AU13" s="53" t="s">
        <v>53</v>
      </c>
      <c r="AV13" s="53" t="s">
        <v>53</v>
      </c>
      <c r="AW13" s="53" t="s">
        <v>53</v>
      </c>
      <c r="AX13" s="53" t="s">
        <v>53</v>
      </c>
      <c r="AY13" s="53" t="s">
        <v>53</v>
      </c>
      <c r="AZ13" s="53" t="s">
        <v>53</v>
      </c>
      <c r="BA13" s="53" t="s">
        <v>53</v>
      </c>
      <c r="BB13" s="53" t="s">
        <v>53</v>
      </c>
      <c r="BC13" s="53" t="s">
        <v>53</v>
      </c>
      <c r="BD13" s="53" t="s">
        <v>53</v>
      </c>
      <c r="BE13" s="53" t="s">
        <v>53</v>
      </c>
      <c r="BF13" s="53" t="s">
        <v>53</v>
      </c>
      <c r="BG13" s="53" t="s">
        <v>53</v>
      </c>
      <c r="BH13" s="53" t="s">
        <v>53</v>
      </c>
      <c r="BI13" s="53" t="s">
        <v>53</v>
      </c>
      <c r="BJ13" s="53" t="s">
        <v>53</v>
      </c>
      <c r="BK13" s="53" t="s">
        <v>53</v>
      </c>
      <c r="BL13" s="53" t="s">
        <v>53</v>
      </c>
      <c r="BM13" s="53" t="s">
        <v>53</v>
      </c>
      <c r="BN13" s="53" t="s">
        <v>53</v>
      </c>
      <c r="BO13" s="53" t="s">
        <v>53</v>
      </c>
      <c r="BP13" s="53" t="s">
        <v>53</v>
      </c>
      <c r="BQ13" s="53" t="s">
        <v>53</v>
      </c>
      <c r="BR13" s="53" t="s">
        <v>53</v>
      </c>
      <c r="BS13" s="53" t="s">
        <v>53</v>
      </c>
      <c r="BT13" s="53" t="s">
        <v>53</v>
      </c>
      <c r="BU13" s="53" t="s">
        <v>53</v>
      </c>
      <c r="BV13" s="53" t="s">
        <v>53</v>
      </c>
      <c r="BW13" s="53" t="s">
        <v>53</v>
      </c>
      <c r="BX13" s="53" t="s">
        <v>53</v>
      </c>
      <c r="BY13" s="53" t="s">
        <v>53</v>
      </c>
      <c r="BZ13" s="53" t="s">
        <v>53</v>
      </c>
      <c r="CA13" s="53"/>
      <c r="CB13" s="55"/>
    </row>
    <row r="14" spans="1:81" s="56" customFormat="1" ht="30" x14ac:dyDescent="0.25">
      <c r="A14" s="9">
        <v>2021</v>
      </c>
      <c r="B14" s="10" t="s">
        <v>443</v>
      </c>
      <c r="C14" s="56" t="s">
        <v>700</v>
      </c>
      <c r="D14" s="11">
        <v>287251</v>
      </c>
      <c r="E14" s="10"/>
      <c r="F14" s="11">
        <v>287251</v>
      </c>
      <c r="G14" s="11">
        <v>287251</v>
      </c>
      <c r="H14" s="10"/>
      <c r="I14" s="11">
        <v>289531</v>
      </c>
      <c r="J14" s="10">
        <v>3</v>
      </c>
      <c r="K14" s="10"/>
      <c r="L14" s="11">
        <v>15238.8</v>
      </c>
      <c r="M14" s="10" t="s">
        <v>48</v>
      </c>
      <c r="N14" s="10" t="s">
        <v>47</v>
      </c>
      <c r="O14" s="10" t="s">
        <v>47</v>
      </c>
      <c r="P14" s="10" t="s">
        <v>47</v>
      </c>
      <c r="Q14" s="10" t="s">
        <v>47</v>
      </c>
      <c r="R14" s="10" t="s">
        <v>569</v>
      </c>
      <c r="S14" s="11"/>
      <c r="T14" s="11"/>
      <c r="U14" s="11">
        <v>24000</v>
      </c>
      <c r="V14" s="11"/>
      <c r="W14" s="11">
        <v>1200</v>
      </c>
      <c r="X14" s="11"/>
      <c r="Y14" s="11"/>
      <c r="Z14" s="10"/>
      <c r="AA14" s="11">
        <v>25200</v>
      </c>
      <c r="AB14" s="53" t="s">
        <v>53</v>
      </c>
      <c r="AC14" s="53" t="s">
        <v>53</v>
      </c>
      <c r="AD14" s="53" t="s">
        <v>53</v>
      </c>
      <c r="AE14" s="53" t="s">
        <v>53</v>
      </c>
      <c r="AF14" s="53" t="s">
        <v>47</v>
      </c>
      <c r="AG14" s="53" t="s">
        <v>53</v>
      </c>
      <c r="AH14" s="53" t="s">
        <v>53</v>
      </c>
      <c r="AI14" s="53" t="s">
        <v>53</v>
      </c>
      <c r="AJ14" s="53" t="s">
        <v>53</v>
      </c>
      <c r="AK14" s="53" t="s">
        <v>47</v>
      </c>
      <c r="AL14" s="53" t="s">
        <v>47</v>
      </c>
      <c r="AM14" s="53" t="s">
        <v>53</v>
      </c>
      <c r="AN14" s="53" t="s">
        <v>47</v>
      </c>
      <c r="AO14" s="53" t="s">
        <v>47</v>
      </c>
      <c r="AP14" s="53" t="s">
        <v>47</v>
      </c>
      <c r="AQ14" s="53" t="s">
        <v>47</v>
      </c>
      <c r="AR14" s="53" t="s">
        <v>47</v>
      </c>
      <c r="AS14" s="53" t="s">
        <v>47</v>
      </c>
      <c r="AT14" s="53" t="s">
        <v>47</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47</v>
      </c>
      <c r="BM14" s="53" t="s">
        <v>53</v>
      </c>
      <c r="BN14" s="53" t="s">
        <v>53</v>
      </c>
      <c r="BO14" s="53" t="s">
        <v>53</v>
      </c>
      <c r="BP14" s="53" t="s">
        <v>53</v>
      </c>
      <c r="BQ14" s="53" t="s">
        <v>53</v>
      </c>
      <c r="BR14" s="53" t="s">
        <v>53</v>
      </c>
      <c r="BS14" s="53" t="s">
        <v>53</v>
      </c>
      <c r="BT14" s="53" t="s">
        <v>53</v>
      </c>
      <c r="BU14" s="53" t="s">
        <v>53</v>
      </c>
      <c r="BV14" s="53" t="s">
        <v>53</v>
      </c>
      <c r="BW14" s="53" t="s">
        <v>53</v>
      </c>
      <c r="BX14" s="53" t="s">
        <v>53</v>
      </c>
      <c r="BY14" s="53" t="s">
        <v>53</v>
      </c>
      <c r="BZ14" s="53" t="s">
        <v>53</v>
      </c>
      <c r="CA14" s="54" t="s">
        <v>609</v>
      </c>
    </row>
    <row r="15" spans="1:81" s="56" customFormat="1" x14ac:dyDescent="0.25">
      <c r="A15" s="9">
        <v>2021</v>
      </c>
      <c r="B15" s="10" t="s">
        <v>157</v>
      </c>
      <c r="C15" s="10" t="s">
        <v>81</v>
      </c>
      <c r="D15" s="11">
        <v>244740</v>
      </c>
      <c r="E15" s="10"/>
      <c r="F15" s="11">
        <v>244740</v>
      </c>
      <c r="G15" s="11">
        <v>244740</v>
      </c>
      <c r="H15" s="10"/>
      <c r="I15" s="11">
        <v>244740</v>
      </c>
      <c r="J15" s="10">
        <v>3</v>
      </c>
      <c r="K15" s="10" t="s">
        <v>47</v>
      </c>
      <c r="L15" s="11">
        <v>24961.919999999998</v>
      </c>
      <c r="M15" s="10" t="s">
        <v>48</v>
      </c>
      <c r="N15" s="10" t="s">
        <v>47</v>
      </c>
      <c r="O15" s="10" t="s">
        <v>47</v>
      </c>
      <c r="P15" s="10" t="s">
        <v>47</v>
      </c>
      <c r="Q15" s="10" t="s">
        <v>47</v>
      </c>
      <c r="R15" s="10"/>
      <c r="S15" s="11"/>
      <c r="T15" s="11"/>
      <c r="U15" s="11"/>
      <c r="V15" s="11"/>
      <c r="W15" s="11"/>
      <c r="X15" s="11"/>
      <c r="Y15" s="11"/>
      <c r="Z15" s="10"/>
      <c r="AA15" s="11">
        <v>0</v>
      </c>
      <c r="AB15" s="51" t="s">
        <v>53</v>
      </c>
      <c r="AC15" s="51" t="s">
        <v>53</v>
      </c>
      <c r="AD15" s="51" t="s">
        <v>53</v>
      </c>
      <c r="AE15" s="51" t="s">
        <v>53</v>
      </c>
      <c r="AF15" s="51" t="s">
        <v>53</v>
      </c>
      <c r="AG15" s="51" t="s">
        <v>53</v>
      </c>
      <c r="AH15" s="51" t="s">
        <v>53</v>
      </c>
      <c r="AI15" s="51" t="s">
        <v>53</v>
      </c>
      <c r="AJ15" s="51" t="s">
        <v>53</v>
      </c>
      <c r="AK15" s="51" t="s">
        <v>47</v>
      </c>
      <c r="AL15" s="51" t="s">
        <v>47</v>
      </c>
      <c r="AM15" s="51" t="s">
        <v>47</v>
      </c>
      <c r="AN15" s="51" t="s">
        <v>47</v>
      </c>
      <c r="AO15" s="51" t="s">
        <v>47</v>
      </c>
      <c r="AP15" s="51" t="s">
        <v>47</v>
      </c>
      <c r="AQ15" s="51" t="s">
        <v>47</v>
      </c>
      <c r="AR15" s="51" t="s">
        <v>47</v>
      </c>
      <c r="AS15" s="51" t="s">
        <v>47</v>
      </c>
      <c r="AT15" s="51" t="s">
        <v>47</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1" t="s">
        <v>53</v>
      </c>
      <c r="BW15" s="51" t="s">
        <v>53</v>
      </c>
      <c r="BX15" s="51" t="s">
        <v>53</v>
      </c>
      <c r="BY15" s="51" t="s">
        <v>53</v>
      </c>
      <c r="BZ15" s="51" t="s">
        <v>53</v>
      </c>
      <c r="CA15" s="52"/>
      <c r="CB15" s="47"/>
    </row>
    <row r="16" spans="1:81" s="56" customFormat="1" ht="30" x14ac:dyDescent="0.25">
      <c r="A16" s="9">
        <v>2020</v>
      </c>
      <c r="B16" s="10" t="s">
        <v>99</v>
      </c>
      <c r="C16" s="10" t="s">
        <v>452</v>
      </c>
      <c r="D16" s="11">
        <v>274018</v>
      </c>
      <c r="E16" s="10">
        <v>4</v>
      </c>
      <c r="F16" s="11">
        <f>D16*1.03</f>
        <v>282238.53999999998</v>
      </c>
      <c r="G16" s="11">
        <f>D16</f>
        <v>274018</v>
      </c>
      <c r="H16" s="10">
        <v>4</v>
      </c>
      <c r="I16" s="11">
        <f>F16+2500</f>
        <v>284738.53999999998</v>
      </c>
      <c r="J16" s="10">
        <v>3</v>
      </c>
      <c r="K16" s="10" t="s">
        <v>53</v>
      </c>
      <c r="L16" s="11">
        <v>47364</v>
      </c>
      <c r="M16" s="10" t="s">
        <v>48</v>
      </c>
      <c r="N16" s="10" t="s">
        <v>47</v>
      </c>
      <c r="O16" s="10" t="s">
        <v>47</v>
      </c>
      <c r="P16" s="10" t="s">
        <v>47</v>
      </c>
      <c r="Q16" s="10" t="s">
        <v>47</v>
      </c>
      <c r="R16" s="43" t="s">
        <v>453</v>
      </c>
      <c r="S16" s="11"/>
      <c r="T16" s="11"/>
      <c r="U16" s="11">
        <f>400*12</f>
        <v>4800</v>
      </c>
      <c r="V16" s="11"/>
      <c r="W16" s="11"/>
      <c r="X16" s="11"/>
      <c r="Y16" s="11"/>
      <c r="AA16" s="11">
        <f>U16</f>
        <v>4800</v>
      </c>
      <c r="AB16" s="53" t="s">
        <v>53</v>
      </c>
      <c r="AC16" s="53" t="s">
        <v>53</v>
      </c>
      <c r="AD16" s="53" t="s">
        <v>53</v>
      </c>
      <c r="AE16" s="53" t="s">
        <v>53</v>
      </c>
      <c r="AF16" s="53" t="s">
        <v>53</v>
      </c>
      <c r="AG16" s="53" t="s">
        <v>53</v>
      </c>
      <c r="AH16" s="53" t="s">
        <v>53</v>
      </c>
      <c r="AI16" s="53" t="s">
        <v>53</v>
      </c>
      <c r="AJ16" s="53" t="s">
        <v>53</v>
      </c>
      <c r="AK16" s="53" t="s">
        <v>47</v>
      </c>
      <c r="AL16" s="53" t="s">
        <v>47</v>
      </c>
      <c r="AM16" s="53" t="s">
        <v>53</v>
      </c>
      <c r="AN16" s="53" t="s">
        <v>47</v>
      </c>
      <c r="AO16" s="53" t="s">
        <v>47</v>
      </c>
      <c r="AP16" s="53" t="s">
        <v>47</v>
      </c>
      <c r="AQ16" s="53" t="s">
        <v>47</v>
      </c>
      <c r="AR16" s="53" t="s">
        <v>53</v>
      </c>
      <c r="AS16" s="53" t="s">
        <v>47</v>
      </c>
      <c r="AT16" s="53" t="s">
        <v>47</v>
      </c>
      <c r="AU16" s="53" t="s">
        <v>53</v>
      </c>
      <c r="AV16" s="53" t="s">
        <v>53</v>
      </c>
      <c r="AW16" s="53" t="s">
        <v>53</v>
      </c>
      <c r="AX16" s="53" t="s">
        <v>53</v>
      </c>
      <c r="AY16" s="53" t="s">
        <v>53</v>
      </c>
      <c r="AZ16" s="53" t="s">
        <v>53</v>
      </c>
      <c r="BA16" s="53" t="s">
        <v>53</v>
      </c>
      <c r="BB16" s="53" t="s">
        <v>53</v>
      </c>
      <c r="BC16" s="53" t="s">
        <v>53</v>
      </c>
      <c r="BD16" s="53" t="s">
        <v>53</v>
      </c>
      <c r="BE16" s="53" t="s">
        <v>53</v>
      </c>
      <c r="BF16" s="53" t="s">
        <v>53</v>
      </c>
      <c r="BG16" s="53" t="s">
        <v>53</v>
      </c>
      <c r="BH16" s="53" t="s">
        <v>53</v>
      </c>
      <c r="BI16" s="53" t="s">
        <v>53</v>
      </c>
      <c r="BJ16" s="53" t="s">
        <v>53</v>
      </c>
      <c r="BK16" s="53" t="s">
        <v>53</v>
      </c>
      <c r="BL16" s="53" t="s">
        <v>53</v>
      </c>
      <c r="BM16" s="53" t="s">
        <v>53</v>
      </c>
      <c r="BN16" s="53" t="s">
        <v>53</v>
      </c>
      <c r="BO16" s="53" t="s">
        <v>53</v>
      </c>
      <c r="BP16" s="53" t="s">
        <v>53</v>
      </c>
      <c r="BQ16" s="53" t="s">
        <v>53</v>
      </c>
      <c r="BR16" s="53" t="s">
        <v>53</v>
      </c>
      <c r="BS16" s="53" t="s">
        <v>53</v>
      </c>
      <c r="BT16" s="53" t="s">
        <v>53</v>
      </c>
      <c r="BU16" s="53" t="s">
        <v>53</v>
      </c>
      <c r="BV16" s="53" t="s">
        <v>53</v>
      </c>
      <c r="BW16" s="53" t="s">
        <v>53</v>
      </c>
      <c r="BX16" s="53" t="s">
        <v>53</v>
      </c>
      <c r="BY16" s="53" t="s">
        <v>53</v>
      </c>
      <c r="BZ16" s="53" t="s">
        <v>53</v>
      </c>
      <c r="CA16" s="54"/>
      <c r="CB16" s="47"/>
      <c r="CC16" s="47"/>
    </row>
    <row r="17" spans="1:81" s="56" customFormat="1" x14ac:dyDescent="0.25">
      <c r="A17" s="9">
        <v>2021</v>
      </c>
      <c r="B17" s="10" t="s">
        <v>140</v>
      </c>
      <c r="C17" s="10" t="s">
        <v>474</v>
      </c>
      <c r="D17" s="11">
        <v>270780</v>
      </c>
      <c r="E17" s="10"/>
      <c r="F17" s="11">
        <v>270780</v>
      </c>
      <c r="G17" s="11">
        <v>270780</v>
      </c>
      <c r="H17" s="10"/>
      <c r="I17" s="11">
        <v>270780</v>
      </c>
      <c r="J17" s="10">
        <v>2</v>
      </c>
      <c r="K17" s="10" t="s">
        <v>53</v>
      </c>
      <c r="L17" s="11">
        <v>26140</v>
      </c>
      <c r="M17" s="10" t="s">
        <v>48</v>
      </c>
      <c r="N17" s="10" t="s">
        <v>47</v>
      </c>
      <c r="O17" s="10" t="s">
        <v>47</v>
      </c>
      <c r="P17" s="10" t="s">
        <v>47</v>
      </c>
      <c r="Q17" s="10" t="s">
        <v>47</v>
      </c>
      <c r="R17" s="55" t="s">
        <v>100</v>
      </c>
      <c r="S17" s="11"/>
      <c r="T17" s="11"/>
      <c r="U17" s="11"/>
      <c r="V17" s="11"/>
      <c r="W17" s="11"/>
      <c r="X17" s="11"/>
      <c r="Y17" s="11"/>
      <c r="Z17" s="55" t="s">
        <v>489</v>
      </c>
      <c r="AA17" s="11">
        <v>1080</v>
      </c>
      <c r="AB17" s="53" t="s">
        <v>53</v>
      </c>
      <c r="AC17" s="53" t="s">
        <v>53</v>
      </c>
      <c r="AD17" s="53" t="s">
        <v>53</v>
      </c>
      <c r="AE17" s="53" t="s">
        <v>53</v>
      </c>
      <c r="AF17" s="53" t="s">
        <v>53</v>
      </c>
      <c r="AG17" s="53" t="s">
        <v>53</v>
      </c>
      <c r="AH17" s="53" t="s">
        <v>53</v>
      </c>
      <c r="AI17" s="53" t="s">
        <v>53</v>
      </c>
      <c r="AJ17" s="53" t="s">
        <v>53</v>
      </c>
      <c r="AK17" s="53" t="s">
        <v>47</v>
      </c>
      <c r="AL17" s="53" t="s">
        <v>47</v>
      </c>
      <c r="AM17" s="53" t="s">
        <v>53</v>
      </c>
      <c r="AN17" s="53" t="s">
        <v>47</v>
      </c>
      <c r="AO17" s="53" t="s">
        <v>47</v>
      </c>
      <c r="AP17" s="53" t="s">
        <v>47</v>
      </c>
      <c r="AQ17" s="53" t="s">
        <v>47</v>
      </c>
      <c r="AR17" s="53" t="s">
        <v>53</v>
      </c>
      <c r="AS17" s="53" t="s">
        <v>47</v>
      </c>
      <c r="AT17" s="53" t="s">
        <v>47</v>
      </c>
      <c r="AU17" s="53" t="s">
        <v>53</v>
      </c>
      <c r="AV17" s="53" t="s">
        <v>53</v>
      </c>
      <c r="AW17" s="53" t="s">
        <v>53</v>
      </c>
      <c r="AX17" s="53" t="s">
        <v>53</v>
      </c>
      <c r="AY17" s="53" t="s">
        <v>53</v>
      </c>
      <c r="AZ17" s="53" t="s">
        <v>53</v>
      </c>
      <c r="BA17" s="53" t="s">
        <v>53</v>
      </c>
      <c r="BB17" s="53" t="s">
        <v>53</v>
      </c>
      <c r="BC17" s="53" t="s">
        <v>53</v>
      </c>
      <c r="BD17" s="53" t="s">
        <v>53</v>
      </c>
      <c r="BE17" s="53" t="s">
        <v>53</v>
      </c>
      <c r="BF17" s="53" t="s">
        <v>53</v>
      </c>
      <c r="BG17" s="53" t="s">
        <v>53</v>
      </c>
      <c r="BH17" s="53" t="s">
        <v>53</v>
      </c>
      <c r="BI17" s="53" t="s">
        <v>53</v>
      </c>
      <c r="BJ17" s="53" t="s">
        <v>53</v>
      </c>
      <c r="BK17" s="53" t="s">
        <v>53</v>
      </c>
      <c r="BL17" s="53" t="s">
        <v>53</v>
      </c>
      <c r="BM17" s="53" t="s">
        <v>53</v>
      </c>
      <c r="BN17" s="53" t="s">
        <v>53</v>
      </c>
      <c r="BO17" s="53" t="s">
        <v>53</v>
      </c>
      <c r="BP17" s="53" t="s">
        <v>53</v>
      </c>
      <c r="BQ17" s="53" t="s">
        <v>53</v>
      </c>
      <c r="BR17" s="53" t="s">
        <v>53</v>
      </c>
      <c r="BS17" s="53" t="s">
        <v>53</v>
      </c>
      <c r="BT17" s="53" t="s">
        <v>53</v>
      </c>
      <c r="BU17" s="53" t="s">
        <v>53</v>
      </c>
      <c r="BV17" s="53" t="s">
        <v>53</v>
      </c>
      <c r="BW17" s="53" t="s">
        <v>53</v>
      </c>
      <c r="BX17" s="53" t="s">
        <v>53</v>
      </c>
      <c r="BY17" s="53" t="s">
        <v>53</v>
      </c>
      <c r="BZ17" s="53" t="s">
        <v>53</v>
      </c>
      <c r="CA17" s="53"/>
      <c r="CB17" s="55"/>
    </row>
    <row r="18" spans="1:81" s="56" customFormat="1" ht="60" x14ac:dyDescent="0.25">
      <c r="A18" s="9">
        <v>2021</v>
      </c>
      <c r="B18" s="10" t="s">
        <v>141</v>
      </c>
      <c r="C18" s="10" t="s">
        <v>70</v>
      </c>
      <c r="D18" s="11">
        <v>299820</v>
      </c>
      <c r="E18" s="10"/>
      <c r="F18" s="11">
        <v>299820</v>
      </c>
      <c r="G18" s="11">
        <v>299820</v>
      </c>
      <c r="H18" s="10"/>
      <c r="I18" s="11">
        <v>299820</v>
      </c>
      <c r="J18" s="10">
        <v>3</v>
      </c>
      <c r="K18" s="10" t="s">
        <v>53</v>
      </c>
      <c r="L18" s="11">
        <v>26806</v>
      </c>
      <c r="M18" s="10" t="s">
        <v>57</v>
      </c>
      <c r="N18" s="10" t="s">
        <v>47</v>
      </c>
      <c r="O18" s="10" t="s">
        <v>47</v>
      </c>
      <c r="P18" s="10" t="s">
        <v>47</v>
      </c>
      <c r="Q18" s="10" t="s">
        <v>47</v>
      </c>
      <c r="R18" s="55" t="s">
        <v>383</v>
      </c>
      <c r="S18" s="11">
        <v>0</v>
      </c>
      <c r="T18" s="11"/>
      <c r="U18" s="11"/>
      <c r="V18" s="11"/>
      <c r="W18" s="11">
        <v>0</v>
      </c>
      <c r="X18" s="11">
        <v>0</v>
      </c>
      <c r="Y18" s="11"/>
      <c r="Z18" s="43" t="s">
        <v>142</v>
      </c>
      <c r="AA18" s="11">
        <v>0</v>
      </c>
      <c r="AB18" s="53" t="s">
        <v>53</v>
      </c>
      <c r="AC18" s="53" t="s">
        <v>53</v>
      </c>
      <c r="AD18" s="53" t="s">
        <v>53</v>
      </c>
      <c r="AE18" s="53" t="s">
        <v>53</v>
      </c>
      <c r="AF18" s="53" t="s">
        <v>53</v>
      </c>
      <c r="AG18" s="53" t="s">
        <v>53</v>
      </c>
      <c r="AH18" s="53" t="s">
        <v>53</v>
      </c>
      <c r="AI18" s="53" t="s">
        <v>53</v>
      </c>
      <c r="AJ18" s="53" t="s">
        <v>53</v>
      </c>
      <c r="AK18" s="53" t="s">
        <v>47</v>
      </c>
      <c r="AL18" s="53" t="s">
        <v>47</v>
      </c>
      <c r="AM18" s="53" t="s">
        <v>53</v>
      </c>
      <c r="AN18" s="53" t="s">
        <v>47</v>
      </c>
      <c r="AO18" s="53" t="s">
        <v>47</v>
      </c>
      <c r="AP18" s="53" t="s">
        <v>47</v>
      </c>
      <c r="AQ18" s="53" t="s">
        <v>47</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53</v>
      </c>
      <c r="BI18" s="53" t="s">
        <v>53</v>
      </c>
      <c r="BJ18" s="53" t="s">
        <v>53</v>
      </c>
      <c r="BK18" s="53" t="s">
        <v>53</v>
      </c>
      <c r="BL18" s="53" t="s">
        <v>53</v>
      </c>
      <c r="BM18" s="53" t="s">
        <v>53</v>
      </c>
      <c r="BN18" s="53" t="s">
        <v>53</v>
      </c>
      <c r="BO18" s="53" t="s">
        <v>53</v>
      </c>
      <c r="BP18" s="53" t="s">
        <v>53</v>
      </c>
      <c r="BQ18" s="53" t="s">
        <v>53</v>
      </c>
      <c r="BR18" s="53" t="s">
        <v>53</v>
      </c>
      <c r="BS18" s="53" t="s">
        <v>53</v>
      </c>
      <c r="BT18" s="53" t="s">
        <v>53</v>
      </c>
      <c r="BU18" s="53" t="s">
        <v>53</v>
      </c>
      <c r="BV18" s="53" t="s">
        <v>53</v>
      </c>
      <c r="BW18" s="53" t="s">
        <v>53</v>
      </c>
      <c r="BX18" s="53" t="s">
        <v>53</v>
      </c>
      <c r="BY18" s="53" t="s">
        <v>53</v>
      </c>
      <c r="BZ18" s="53" t="s">
        <v>53</v>
      </c>
      <c r="CA18" s="54"/>
      <c r="CB18" s="55"/>
    </row>
    <row r="19" spans="1:81" s="56" customFormat="1" x14ac:dyDescent="0.25">
      <c r="A19" s="9">
        <v>2021</v>
      </c>
      <c r="B19" s="10" t="s">
        <v>67</v>
      </c>
      <c r="C19" s="47" t="s">
        <v>337</v>
      </c>
      <c r="D19" s="11">
        <v>232092</v>
      </c>
      <c r="E19" s="10">
        <v>0</v>
      </c>
      <c r="F19" s="11">
        <v>232092</v>
      </c>
      <c r="G19" s="11">
        <v>232092</v>
      </c>
      <c r="H19" s="10">
        <v>0</v>
      </c>
      <c r="I19" s="11">
        <v>232092</v>
      </c>
      <c r="J19" s="10">
        <v>3</v>
      </c>
      <c r="K19" s="10" t="s">
        <v>47</v>
      </c>
      <c r="L19" s="11">
        <v>14748</v>
      </c>
      <c r="M19" s="10" t="s">
        <v>48</v>
      </c>
      <c r="N19" s="10" t="s">
        <v>47</v>
      </c>
      <c r="O19" s="10" t="s">
        <v>47</v>
      </c>
      <c r="P19" s="10" t="s">
        <v>47</v>
      </c>
      <c r="Q19" s="10" t="s">
        <v>47</v>
      </c>
      <c r="R19" s="10"/>
      <c r="S19" s="11">
        <v>4800</v>
      </c>
      <c r="T19" s="11">
        <v>90</v>
      </c>
      <c r="U19" s="11"/>
      <c r="V19" s="11"/>
      <c r="W19" s="11"/>
      <c r="X19" s="11"/>
      <c r="Y19" s="11"/>
      <c r="Z19" s="10"/>
      <c r="AA19" s="11">
        <v>4890</v>
      </c>
      <c r="AB19" s="51" t="s">
        <v>53</v>
      </c>
      <c r="AC19" s="51" t="s">
        <v>53</v>
      </c>
      <c r="AD19" s="51" t="s">
        <v>53</v>
      </c>
      <c r="AE19" s="51" t="s">
        <v>53</v>
      </c>
      <c r="AF19" s="51" t="s">
        <v>53</v>
      </c>
      <c r="AG19" s="51" t="s">
        <v>53</v>
      </c>
      <c r="AH19" s="51" t="s">
        <v>53</v>
      </c>
      <c r="AI19" s="51" t="s">
        <v>53</v>
      </c>
      <c r="AJ19" s="51" t="s">
        <v>53</v>
      </c>
      <c r="AK19" s="51" t="s">
        <v>47</v>
      </c>
      <c r="AL19" s="51" t="s">
        <v>47</v>
      </c>
      <c r="AM19" s="51" t="s">
        <v>53</v>
      </c>
      <c r="AN19" s="51" t="s">
        <v>47</v>
      </c>
      <c r="AO19" s="51" t="s">
        <v>47</v>
      </c>
      <c r="AP19" s="51" t="s">
        <v>47</v>
      </c>
      <c r="AQ19" s="51" t="s">
        <v>47</v>
      </c>
      <c r="AR19" s="51" t="s">
        <v>47</v>
      </c>
      <c r="AS19" s="51" t="s">
        <v>47</v>
      </c>
      <c r="AT19" s="51" t="s">
        <v>47</v>
      </c>
      <c r="AU19" s="51" t="s">
        <v>53</v>
      </c>
      <c r="AV19" s="51" t="s">
        <v>53</v>
      </c>
      <c r="AW19" s="51" t="s">
        <v>53</v>
      </c>
      <c r="AX19" s="51" t="s">
        <v>53</v>
      </c>
      <c r="AY19" s="51" t="s">
        <v>53</v>
      </c>
      <c r="AZ19" s="51" t="s">
        <v>47</v>
      </c>
      <c r="BA19" s="51" t="s">
        <v>53</v>
      </c>
      <c r="BB19" s="51" t="s">
        <v>53</v>
      </c>
      <c r="BC19" s="51" t="s">
        <v>53</v>
      </c>
      <c r="BD19" s="51" t="s">
        <v>53</v>
      </c>
      <c r="BE19" s="51" t="s">
        <v>53</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53</v>
      </c>
      <c r="BS19" s="51" t="s">
        <v>53</v>
      </c>
      <c r="BT19" s="51" t="s">
        <v>53</v>
      </c>
      <c r="BU19" s="51" t="s">
        <v>53</v>
      </c>
      <c r="BV19" s="51" t="s">
        <v>53</v>
      </c>
      <c r="BW19" s="51" t="s">
        <v>53</v>
      </c>
      <c r="BX19" s="51" t="s">
        <v>53</v>
      </c>
      <c r="BY19" s="51" t="s">
        <v>53</v>
      </c>
      <c r="BZ19" s="51" t="s">
        <v>53</v>
      </c>
      <c r="CA19" s="52"/>
    </row>
    <row r="20" spans="1:81" s="56" customFormat="1" x14ac:dyDescent="0.25">
      <c r="A20" s="9">
        <v>2021</v>
      </c>
      <c r="B20" s="10" t="s">
        <v>495</v>
      </c>
      <c r="C20" s="10" t="s">
        <v>337</v>
      </c>
      <c r="D20" s="11">
        <v>249875</v>
      </c>
      <c r="E20" s="10">
        <v>7</v>
      </c>
      <c r="F20" s="11">
        <v>249875</v>
      </c>
      <c r="G20" s="10">
        <v>7</v>
      </c>
      <c r="H20" s="56">
        <v>7</v>
      </c>
      <c r="I20" s="11">
        <v>249875</v>
      </c>
      <c r="J20" s="10">
        <v>2</v>
      </c>
      <c r="K20" s="10" t="s">
        <v>53</v>
      </c>
      <c r="L20" s="11">
        <v>23751.72</v>
      </c>
      <c r="M20" s="10" t="s">
        <v>48</v>
      </c>
      <c r="N20" s="10" t="s">
        <v>47</v>
      </c>
      <c r="O20" s="10" t="s">
        <v>47</v>
      </c>
      <c r="P20" s="10" t="s">
        <v>47</v>
      </c>
      <c r="Q20" s="10" t="s">
        <v>47</v>
      </c>
      <c r="R20" s="10"/>
      <c r="S20" s="10"/>
      <c r="T20" s="22"/>
      <c r="U20" s="10"/>
      <c r="V20" s="10"/>
      <c r="W20" s="10"/>
      <c r="X20" s="10"/>
      <c r="Y20" s="10"/>
      <c r="Z20" s="47" t="s">
        <v>103</v>
      </c>
      <c r="AA20" s="22">
        <v>900</v>
      </c>
      <c r="AB20" s="51" t="s">
        <v>53</v>
      </c>
      <c r="AC20" s="51" t="s">
        <v>53</v>
      </c>
      <c r="AD20" s="51" t="s">
        <v>53</v>
      </c>
      <c r="AE20" s="51" t="s">
        <v>53</v>
      </c>
      <c r="AF20" s="51" t="s">
        <v>53</v>
      </c>
      <c r="AG20" s="51" t="s">
        <v>53</v>
      </c>
      <c r="AH20" s="51" t="s">
        <v>53</v>
      </c>
      <c r="AI20" s="51" t="s">
        <v>53</v>
      </c>
      <c r="AJ20" s="51" t="s">
        <v>53</v>
      </c>
      <c r="AK20" s="51" t="s">
        <v>47</v>
      </c>
      <c r="AL20" s="51" t="s">
        <v>47</v>
      </c>
      <c r="AM20" s="51" t="s">
        <v>53</v>
      </c>
      <c r="AN20" s="51" t="s">
        <v>47</v>
      </c>
      <c r="AO20" s="51" t="s">
        <v>47</v>
      </c>
      <c r="AP20" s="51" t="s">
        <v>47</v>
      </c>
      <c r="AQ20" s="51" t="s">
        <v>47</v>
      </c>
      <c r="AR20" s="51" t="s">
        <v>53</v>
      </c>
      <c r="AS20" s="51" t="s">
        <v>47</v>
      </c>
      <c r="AT20" s="51" t="s">
        <v>47</v>
      </c>
      <c r="AU20" s="51" t="s">
        <v>53</v>
      </c>
      <c r="AV20" s="51" t="s">
        <v>53</v>
      </c>
      <c r="AW20" s="51" t="s">
        <v>53</v>
      </c>
      <c r="AX20" s="51" t="s">
        <v>53</v>
      </c>
      <c r="AY20" s="51" t="s">
        <v>53</v>
      </c>
      <c r="AZ20" s="51" t="s">
        <v>53</v>
      </c>
      <c r="BA20" s="51" t="s">
        <v>53</v>
      </c>
      <c r="BB20" s="51" t="s">
        <v>53</v>
      </c>
      <c r="BC20" s="51" t="s">
        <v>53</v>
      </c>
      <c r="BD20" s="51" t="s">
        <v>53</v>
      </c>
      <c r="BE20" s="51" t="s">
        <v>53</v>
      </c>
      <c r="BF20" s="51" t="s">
        <v>53</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53</v>
      </c>
      <c r="BT20" s="51" t="s">
        <v>53</v>
      </c>
      <c r="BU20" s="51" t="s">
        <v>53</v>
      </c>
      <c r="BV20" s="51" t="s">
        <v>53</v>
      </c>
      <c r="BW20" s="51" t="s">
        <v>53</v>
      </c>
      <c r="BX20" s="51" t="s">
        <v>53</v>
      </c>
      <c r="BY20" s="51" t="s">
        <v>53</v>
      </c>
      <c r="BZ20" s="51" t="s">
        <v>53</v>
      </c>
      <c r="CA20" s="51"/>
      <c r="CB20" s="47"/>
    </row>
    <row r="21" spans="1:81" s="31" customFormat="1" x14ac:dyDescent="0.25">
      <c r="A21" s="32">
        <v>2018</v>
      </c>
      <c r="B21" s="38" t="s">
        <v>595</v>
      </c>
      <c r="C21" s="38" t="s">
        <v>87</v>
      </c>
      <c r="D21" s="49">
        <v>202148</v>
      </c>
      <c r="E21" s="38">
        <v>20</v>
      </c>
      <c r="F21" s="49">
        <v>202148</v>
      </c>
      <c r="G21" s="49">
        <v>202148</v>
      </c>
      <c r="H21" s="38">
        <v>20</v>
      </c>
      <c r="I21" s="49">
        <v>202148</v>
      </c>
      <c r="J21" s="38">
        <v>1</v>
      </c>
      <c r="K21" s="38" t="s">
        <v>47</v>
      </c>
      <c r="L21" s="49">
        <v>16800</v>
      </c>
      <c r="M21" s="38">
        <v>3</v>
      </c>
      <c r="N21" s="38" t="s">
        <v>47</v>
      </c>
      <c r="O21" s="38" t="s">
        <v>47</v>
      </c>
      <c r="P21" s="38" t="s">
        <v>47</v>
      </c>
      <c r="Q21" s="38" t="s">
        <v>47</v>
      </c>
      <c r="R21" s="38"/>
      <c r="S21" s="49"/>
      <c r="T21" s="49"/>
      <c r="U21" s="49"/>
      <c r="V21" s="49"/>
      <c r="W21" s="49"/>
      <c r="X21" s="49"/>
      <c r="Y21" s="49"/>
      <c r="Z21" s="38"/>
      <c r="AA21" s="49">
        <v>0</v>
      </c>
      <c r="AB21" s="51" t="s">
        <v>53</v>
      </c>
      <c r="AC21" s="51" t="s">
        <v>53</v>
      </c>
      <c r="AD21" s="51" t="s">
        <v>53</v>
      </c>
      <c r="AE21" s="51" t="s">
        <v>53</v>
      </c>
      <c r="AF21" s="51" t="s">
        <v>53</v>
      </c>
      <c r="AG21" s="51" t="s">
        <v>53</v>
      </c>
      <c r="AH21" s="51" t="s">
        <v>53</v>
      </c>
      <c r="AI21" s="51" t="s">
        <v>53</v>
      </c>
      <c r="AJ21" s="51" t="s">
        <v>53</v>
      </c>
      <c r="AK21" s="51" t="s">
        <v>47</v>
      </c>
      <c r="AL21" s="51" t="s">
        <v>47</v>
      </c>
      <c r="AM21" s="51" t="s">
        <v>47</v>
      </c>
      <c r="AN21" s="51" t="s">
        <v>47</v>
      </c>
      <c r="AO21" s="51" t="s">
        <v>47</v>
      </c>
      <c r="AP21" s="51" t="s">
        <v>47</v>
      </c>
      <c r="AQ21" s="51" t="s">
        <v>47</v>
      </c>
      <c r="AR21" s="51" t="s">
        <v>47</v>
      </c>
      <c r="AS21" s="51" t="s">
        <v>47</v>
      </c>
      <c r="AT21" s="51" t="s">
        <v>47</v>
      </c>
      <c r="AU21" s="51" t="s">
        <v>53</v>
      </c>
      <c r="AV21" s="51" t="s">
        <v>53</v>
      </c>
      <c r="AW21" s="51" t="s">
        <v>53</v>
      </c>
      <c r="AX21" s="51" t="s">
        <v>53</v>
      </c>
      <c r="AY21" s="51" t="s">
        <v>53</v>
      </c>
      <c r="AZ21" s="51" t="s">
        <v>53</v>
      </c>
      <c r="BA21" s="51" t="s">
        <v>53</v>
      </c>
      <c r="BB21" s="51" t="s">
        <v>53</v>
      </c>
      <c r="BC21" s="51" t="s">
        <v>53</v>
      </c>
      <c r="BD21" s="51" t="s">
        <v>53</v>
      </c>
      <c r="BE21" s="51" t="s">
        <v>53</v>
      </c>
      <c r="BF21" s="51" t="s">
        <v>53</v>
      </c>
      <c r="BG21" s="51" t="s">
        <v>53</v>
      </c>
      <c r="BH21" s="51" t="s">
        <v>53</v>
      </c>
      <c r="BI21" s="51" t="s">
        <v>53</v>
      </c>
      <c r="BJ21" s="51" t="s">
        <v>53</v>
      </c>
      <c r="BK21" s="51" t="s">
        <v>53</v>
      </c>
      <c r="BL21" s="51" t="s">
        <v>53</v>
      </c>
      <c r="BM21" s="51" t="s">
        <v>53</v>
      </c>
      <c r="BN21" s="51" t="s">
        <v>53</v>
      </c>
      <c r="BO21" s="51" t="s">
        <v>53</v>
      </c>
      <c r="BP21" s="51" t="s">
        <v>53</v>
      </c>
      <c r="BQ21" s="51" t="s">
        <v>53</v>
      </c>
      <c r="BR21" s="51" t="s">
        <v>53</v>
      </c>
      <c r="BS21" s="51" t="s">
        <v>53</v>
      </c>
      <c r="BT21" s="51" t="s">
        <v>53</v>
      </c>
      <c r="BU21" s="51" t="s">
        <v>53</v>
      </c>
      <c r="BV21" s="51" t="s">
        <v>53</v>
      </c>
      <c r="BW21" s="51" t="s">
        <v>53</v>
      </c>
      <c r="BX21" s="51" t="s">
        <v>53</v>
      </c>
      <c r="BY21" s="51" t="s">
        <v>53</v>
      </c>
      <c r="BZ21" s="51" t="s">
        <v>53</v>
      </c>
      <c r="CA21" s="51"/>
      <c r="CB21" s="47"/>
    </row>
    <row r="22" spans="1:81" s="56" customFormat="1" x14ac:dyDescent="0.25">
      <c r="A22" s="9">
        <v>2021</v>
      </c>
      <c r="B22" s="10" t="s">
        <v>633</v>
      </c>
      <c r="C22" s="10" t="s">
        <v>346</v>
      </c>
      <c r="D22" s="11">
        <v>278705</v>
      </c>
      <c r="E22" s="10">
        <v>15</v>
      </c>
      <c r="F22" s="11">
        <v>279705</v>
      </c>
      <c r="G22" s="11">
        <v>278705</v>
      </c>
      <c r="H22" s="10">
        <v>15</v>
      </c>
      <c r="I22" s="11">
        <v>281205</v>
      </c>
      <c r="J22" s="10">
        <v>3</v>
      </c>
      <c r="K22" s="10" t="s">
        <v>47</v>
      </c>
      <c r="L22" s="11">
        <v>30240</v>
      </c>
      <c r="M22" s="56" t="s">
        <v>48</v>
      </c>
      <c r="N22" s="10" t="s">
        <v>48</v>
      </c>
      <c r="O22" s="10" t="s">
        <v>47</v>
      </c>
      <c r="P22" s="10" t="s">
        <v>47</v>
      </c>
      <c r="Q22" s="10" t="s">
        <v>47</v>
      </c>
      <c r="R22" s="10"/>
      <c r="S22" s="10"/>
      <c r="T22" s="11"/>
      <c r="U22" s="11">
        <v>6000</v>
      </c>
      <c r="V22" s="11"/>
      <c r="W22" s="11"/>
      <c r="X22" s="11"/>
      <c r="Y22" s="11"/>
      <c r="Z22" s="11"/>
      <c r="AA22" s="22">
        <v>6000</v>
      </c>
      <c r="AB22" s="11" t="s">
        <v>53</v>
      </c>
      <c r="AC22" s="56" t="s">
        <v>53</v>
      </c>
      <c r="AD22" s="56" t="s">
        <v>53</v>
      </c>
      <c r="AE22" s="56" t="s">
        <v>53</v>
      </c>
      <c r="AF22" s="56" t="s">
        <v>53</v>
      </c>
      <c r="AG22" s="56" t="s">
        <v>53</v>
      </c>
      <c r="AH22" s="56" t="s">
        <v>53</v>
      </c>
      <c r="AI22" s="56" t="s">
        <v>53</v>
      </c>
      <c r="AJ22" s="56" t="s">
        <v>53</v>
      </c>
      <c r="AK22" s="56" t="s">
        <v>47</v>
      </c>
      <c r="AL22" s="56" t="s">
        <v>47</v>
      </c>
      <c r="AM22" s="56" t="s">
        <v>53</v>
      </c>
      <c r="AN22" s="56" t="s">
        <v>47</v>
      </c>
      <c r="AO22" s="56" t="s">
        <v>47</v>
      </c>
      <c r="AP22" s="56" t="s">
        <v>47</v>
      </c>
      <c r="AQ22" s="56" t="s">
        <v>47</v>
      </c>
      <c r="AR22" s="56" t="s">
        <v>47</v>
      </c>
      <c r="AS22" s="56" t="s">
        <v>47</v>
      </c>
      <c r="AT22" s="56" t="s">
        <v>47</v>
      </c>
      <c r="AU22" s="56" t="s">
        <v>53</v>
      </c>
      <c r="AV22" s="56" t="s">
        <v>53</v>
      </c>
      <c r="AW22" s="56" t="s">
        <v>53</v>
      </c>
      <c r="AX22" s="56" t="s">
        <v>53</v>
      </c>
      <c r="AY22" s="56" t="s">
        <v>53</v>
      </c>
      <c r="AZ22" s="56" t="s">
        <v>53</v>
      </c>
      <c r="BA22" s="56" t="s">
        <v>53</v>
      </c>
      <c r="BB22" s="56" t="s">
        <v>53</v>
      </c>
      <c r="BC22" s="56" t="s">
        <v>53</v>
      </c>
      <c r="BD22" s="56" t="s">
        <v>53</v>
      </c>
      <c r="BE22" s="56" t="s">
        <v>53</v>
      </c>
      <c r="BF22" s="56" t="s">
        <v>53</v>
      </c>
      <c r="BG22" s="56" t="s">
        <v>53</v>
      </c>
      <c r="BH22" s="56" t="s">
        <v>53</v>
      </c>
      <c r="BI22" s="56" t="s">
        <v>53</v>
      </c>
      <c r="BJ22" s="56" t="s">
        <v>53</v>
      </c>
      <c r="BK22" s="56" t="s">
        <v>53</v>
      </c>
      <c r="BL22" s="56" t="s">
        <v>53</v>
      </c>
      <c r="BM22" s="56" t="s">
        <v>53</v>
      </c>
      <c r="BN22" s="56" t="s">
        <v>53</v>
      </c>
      <c r="BO22" s="56" t="s">
        <v>53</v>
      </c>
      <c r="BP22" s="56" t="s">
        <v>53</v>
      </c>
      <c r="BQ22" s="56" t="s">
        <v>53</v>
      </c>
      <c r="BR22" s="56" t="s">
        <v>53</v>
      </c>
      <c r="BS22" s="56" t="s">
        <v>53</v>
      </c>
      <c r="BT22" s="56" t="s">
        <v>53</v>
      </c>
      <c r="BU22" s="56" t="s">
        <v>53</v>
      </c>
      <c r="BV22" s="56" t="s">
        <v>53</v>
      </c>
      <c r="BW22" s="56" t="s">
        <v>53</v>
      </c>
      <c r="BY22" s="56" t="s">
        <v>53</v>
      </c>
      <c r="BZ22" s="56" t="s">
        <v>53</v>
      </c>
    </row>
    <row r="23" spans="1:81" s="56" customFormat="1" x14ac:dyDescent="0.25">
      <c r="A23" s="9">
        <v>2021</v>
      </c>
      <c r="B23" s="10" t="s">
        <v>167</v>
      </c>
      <c r="C23" s="10" t="s">
        <v>644</v>
      </c>
      <c r="D23" s="11">
        <v>162648</v>
      </c>
      <c r="E23" s="10">
        <v>40</v>
      </c>
      <c r="F23" s="11">
        <v>166648</v>
      </c>
      <c r="G23" s="11">
        <v>165276</v>
      </c>
      <c r="H23" s="10">
        <v>40</v>
      </c>
      <c r="I23" s="11">
        <v>169276</v>
      </c>
      <c r="J23" s="10">
        <v>1</v>
      </c>
      <c r="K23" s="10" t="s">
        <v>53</v>
      </c>
      <c r="L23" s="11">
        <v>20909</v>
      </c>
      <c r="M23" s="10" t="s">
        <v>48</v>
      </c>
      <c r="N23" s="10" t="s">
        <v>47</v>
      </c>
      <c r="O23" s="10" t="s">
        <v>47</v>
      </c>
      <c r="P23" s="10" t="s">
        <v>47</v>
      </c>
      <c r="Q23" s="10" t="s">
        <v>47</v>
      </c>
      <c r="R23" s="10"/>
      <c r="S23" s="11"/>
      <c r="T23" s="11"/>
      <c r="U23" s="11"/>
      <c r="V23" s="11"/>
      <c r="W23" s="11"/>
      <c r="X23" s="11" t="s">
        <v>348</v>
      </c>
      <c r="Y23" s="11"/>
      <c r="Z23" s="10"/>
      <c r="AA23" s="11"/>
      <c r="AB23" s="51" t="s">
        <v>53</v>
      </c>
      <c r="AC23" s="51" t="s">
        <v>53</v>
      </c>
      <c r="AD23" s="51" t="s">
        <v>53</v>
      </c>
      <c r="AE23" s="51" t="s">
        <v>53</v>
      </c>
      <c r="AF23" s="51" t="s">
        <v>53</v>
      </c>
      <c r="AG23" s="51" t="s">
        <v>53</v>
      </c>
      <c r="AH23" s="51" t="s">
        <v>53</v>
      </c>
      <c r="AI23" s="51" t="s">
        <v>53</v>
      </c>
      <c r="AJ23" s="51" t="s">
        <v>53</v>
      </c>
      <c r="AK23" s="51" t="s">
        <v>47</v>
      </c>
      <c r="AL23" s="51" t="s">
        <v>47</v>
      </c>
      <c r="AM23" s="51" t="s">
        <v>53</v>
      </c>
      <c r="AN23" s="51" t="s">
        <v>47</v>
      </c>
      <c r="AO23" s="51" t="s">
        <v>47</v>
      </c>
      <c r="AP23" s="51" t="s">
        <v>47</v>
      </c>
      <c r="AQ23" s="51" t="s">
        <v>47</v>
      </c>
      <c r="AR23" s="51" t="s">
        <v>47</v>
      </c>
      <c r="AS23" s="51" t="s">
        <v>47</v>
      </c>
      <c r="AT23" s="51" t="s">
        <v>47</v>
      </c>
      <c r="AU23" s="51" t="s">
        <v>53</v>
      </c>
      <c r="AV23" s="51" t="s">
        <v>53</v>
      </c>
      <c r="AW23" s="51" t="s">
        <v>53</v>
      </c>
      <c r="AX23" s="51" t="s">
        <v>53</v>
      </c>
      <c r="AY23" s="51" t="s">
        <v>53</v>
      </c>
      <c r="AZ23" s="51" t="s">
        <v>53</v>
      </c>
      <c r="BA23" s="51" t="s">
        <v>53</v>
      </c>
      <c r="BB23" s="51" t="s">
        <v>53</v>
      </c>
      <c r="BC23" s="51" t="s">
        <v>53</v>
      </c>
      <c r="BD23" s="51" t="s">
        <v>53</v>
      </c>
      <c r="BE23" s="51" t="s">
        <v>53</v>
      </c>
      <c r="BF23" s="51" t="s">
        <v>53</v>
      </c>
      <c r="BG23" s="51" t="s">
        <v>53</v>
      </c>
      <c r="BH23" s="51" t="s">
        <v>53</v>
      </c>
      <c r="BI23" s="51" t="s">
        <v>53</v>
      </c>
      <c r="BJ23" s="51" t="s">
        <v>53</v>
      </c>
      <c r="BK23" s="51" t="s">
        <v>53</v>
      </c>
      <c r="BL23" s="51" t="s">
        <v>53</v>
      </c>
      <c r="BM23" s="51" t="s">
        <v>53</v>
      </c>
      <c r="BN23" s="51" t="s">
        <v>53</v>
      </c>
      <c r="BO23" s="51" t="s">
        <v>53</v>
      </c>
      <c r="BP23" s="51" t="s">
        <v>53</v>
      </c>
      <c r="BQ23" s="51" t="s">
        <v>53</v>
      </c>
      <c r="BR23" s="51" t="s">
        <v>53</v>
      </c>
      <c r="BS23" s="51" t="s">
        <v>53</v>
      </c>
      <c r="BT23" s="51" t="s">
        <v>53</v>
      </c>
      <c r="BU23" s="51" t="s">
        <v>53</v>
      </c>
      <c r="BV23" s="51" t="s">
        <v>53</v>
      </c>
      <c r="BW23" s="51" t="s">
        <v>53</v>
      </c>
      <c r="BX23" s="51" t="s">
        <v>53</v>
      </c>
      <c r="BY23" s="51" t="s">
        <v>53</v>
      </c>
      <c r="BZ23" s="51" t="s">
        <v>53</v>
      </c>
      <c r="CA23" s="52" t="s">
        <v>468</v>
      </c>
      <c r="CB23" s="47"/>
      <c r="CC23" s="47"/>
    </row>
    <row r="24" spans="1:81" s="56" customFormat="1" ht="30" x14ac:dyDescent="0.25">
      <c r="A24" s="17">
        <v>2021</v>
      </c>
      <c r="B24" s="18" t="s">
        <v>178</v>
      </c>
      <c r="C24" s="18" t="s">
        <v>723</v>
      </c>
      <c r="D24" s="19">
        <v>169005</v>
      </c>
      <c r="E24" s="18">
        <v>20</v>
      </c>
      <c r="F24" s="19">
        <v>186550</v>
      </c>
      <c r="G24" s="19">
        <v>169005</v>
      </c>
      <c r="H24" s="18">
        <v>20</v>
      </c>
      <c r="I24" s="19">
        <v>189850</v>
      </c>
      <c r="J24" s="18">
        <v>2</v>
      </c>
      <c r="K24" s="18" t="s">
        <v>53</v>
      </c>
      <c r="L24" s="19">
        <v>24273</v>
      </c>
      <c r="M24" s="18" t="s">
        <v>48</v>
      </c>
      <c r="N24" s="18" t="s">
        <v>47</v>
      </c>
      <c r="O24" s="18" t="s">
        <v>47</v>
      </c>
      <c r="P24" s="18" t="s">
        <v>47</v>
      </c>
      <c r="Q24" s="18" t="s">
        <v>47</v>
      </c>
      <c r="R24" s="18"/>
      <c r="S24" s="19">
        <v>4800</v>
      </c>
      <c r="T24" s="19"/>
      <c r="U24" s="19"/>
      <c r="V24" s="19"/>
      <c r="W24" s="19"/>
      <c r="X24" s="19"/>
      <c r="Y24" s="19"/>
      <c r="Z24" s="10" t="s">
        <v>719</v>
      </c>
      <c r="AA24" s="19">
        <v>5520</v>
      </c>
      <c r="AB24" s="58" t="s">
        <v>53</v>
      </c>
      <c r="AC24" s="58" t="s">
        <v>53</v>
      </c>
      <c r="AD24" s="58" t="s">
        <v>53</v>
      </c>
      <c r="AE24" s="58" t="s">
        <v>53</v>
      </c>
      <c r="AF24" s="58" t="s">
        <v>53</v>
      </c>
      <c r="AG24" s="58" t="s">
        <v>53</v>
      </c>
      <c r="AH24" s="58" t="s">
        <v>53</v>
      </c>
      <c r="AI24" s="58" t="s">
        <v>53</v>
      </c>
      <c r="AJ24" s="58" t="s">
        <v>53</v>
      </c>
      <c r="AK24" s="58" t="s">
        <v>47</v>
      </c>
      <c r="AL24" s="58" t="s">
        <v>47</v>
      </c>
      <c r="AM24" s="58" t="s">
        <v>47</v>
      </c>
      <c r="AN24" s="58" t="s">
        <v>47</v>
      </c>
      <c r="AO24" s="58" t="s">
        <v>47</v>
      </c>
      <c r="AP24" s="58" t="s">
        <v>47</v>
      </c>
      <c r="AQ24" s="58" t="s">
        <v>47</v>
      </c>
      <c r="AR24" s="58" t="s">
        <v>53</v>
      </c>
      <c r="AS24" s="58" t="s">
        <v>47</v>
      </c>
      <c r="AT24" s="58" t="s">
        <v>47</v>
      </c>
      <c r="AU24" s="58" t="s">
        <v>53</v>
      </c>
      <c r="AV24" s="58" t="s">
        <v>53</v>
      </c>
      <c r="AW24" s="58" t="s">
        <v>53</v>
      </c>
      <c r="AX24" s="58" t="s">
        <v>53</v>
      </c>
      <c r="AY24" s="58" t="s">
        <v>53</v>
      </c>
      <c r="AZ24" s="58" t="s">
        <v>53</v>
      </c>
      <c r="BA24" s="58" t="s">
        <v>53</v>
      </c>
      <c r="BB24" s="58" t="s">
        <v>53</v>
      </c>
      <c r="BC24" s="58" t="s">
        <v>53</v>
      </c>
      <c r="BD24" s="58" t="s">
        <v>53</v>
      </c>
      <c r="BE24" s="58" t="s">
        <v>53</v>
      </c>
      <c r="BF24" s="58" t="s">
        <v>53</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58" t="s">
        <v>53</v>
      </c>
      <c r="BW24" s="58" t="s">
        <v>53</v>
      </c>
      <c r="BX24" s="58" t="s">
        <v>53</v>
      </c>
      <c r="BY24" s="58" t="s">
        <v>53</v>
      </c>
      <c r="BZ24" s="58" t="s">
        <v>53</v>
      </c>
      <c r="CA24" s="84"/>
      <c r="CB24" s="47"/>
    </row>
    <row r="25" spans="1:81" x14ac:dyDescent="0.25">
      <c r="B25" s="46" t="s">
        <v>648</v>
      </c>
    </row>
    <row r="26" spans="1:81" x14ac:dyDescent="0.25">
      <c r="B26" s="46"/>
    </row>
    <row r="27" spans="1:81" ht="15" customHeight="1" x14ac:dyDescent="0.25">
      <c r="B27" s="55" t="s">
        <v>647</v>
      </c>
    </row>
    <row r="28" spans="1:81" s="61" customFormat="1" ht="15" customHeight="1" x14ac:dyDescent="0.25">
      <c r="A28" s="59"/>
      <c r="B28" s="60" t="s">
        <v>267</v>
      </c>
      <c r="D28" s="62">
        <f t="shared" ref="D28:J28" si="0">AVERAGE(D2:D24)</f>
        <v>245906.46739130435</v>
      </c>
      <c r="E28" s="63">
        <f t="shared" si="0"/>
        <v>16.222222222222221</v>
      </c>
      <c r="F28" s="62">
        <f t="shared" si="0"/>
        <v>246287.88700000002</v>
      </c>
      <c r="G28" s="62">
        <f t="shared" si="0"/>
        <v>235562.95434782605</v>
      </c>
      <c r="H28" s="63">
        <f t="shared" si="0"/>
        <v>16.222222222222221</v>
      </c>
      <c r="I28" s="62">
        <f t="shared" ca="1" si="0"/>
        <v>235297.37149999998</v>
      </c>
      <c r="J28" s="63">
        <f t="shared" si="0"/>
        <v>2.3913043478260869</v>
      </c>
      <c r="L28" s="62">
        <f>AVERAGE(L2:L24)</f>
        <v>27396.251304347821</v>
      </c>
      <c r="M28" s="63">
        <f>AVERAGE(M2:M24)</f>
        <v>3</v>
      </c>
      <c r="S28" s="62">
        <f t="shared" ref="S28:Y28" si="1">AVERAGE(S2:S24)</f>
        <v>5100.4444444444443</v>
      </c>
      <c r="T28" s="62">
        <f t="shared" si="1"/>
        <v>90</v>
      </c>
      <c r="U28" s="62">
        <f t="shared" si="1"/>
        <v>9554</v>
      </c>
      <c r="V28" s="62">
        <f t="shared" si="1"/>
        <v>7260</v>
      </c>
      <c r="W28" s="62">
        <f t="shared" si="1"/>
        <v>612</v>
      </c>
      <c r="X28" s="62">
        <f t="shared" si="1"/>
        <v>0</v>
      </c>
      <c r="Y28" s="62" t="e">
        <f t="shared" si="1"/>
        <v>#DIV/0!</v>
      </c>
      <c r="Z28" s="63"/>
      <c r="AA28" s="62">
        <f>AVERAGE(AA2:AA24)</f>
        <v>5687.545454545455</v>
      </c>
    </row>
    <row r="29" spans="1:81" s="66" customFormat="1" ht="15" customHeight="1" x14ac:dyDescent="0.25">
      <c r="A29" s="64"/>
      <c r="B29" s="65" t="s">
        <v>268</v>
      </c>
      <c r="D29" s="67">
        <f t="shared" ref="D29:J29" si="2">MEDIAN(D2:D24)</f>
        <v>249875</v>
      </c>
      <c r="E29" s="68">
        <f t="shared" si="2"/>
        <v>20</v>
      </c>
      <c r="F29" s="67">
        <f t="shared" si="2"/>
        <v>247307.5</v>
      </c>
      <c r="G29" s="67">
        <f t="shared" si="2"/>
        <v>244740</v>
      </c>
      <c r="H29" s="68">
        <f t="shared" si="2"/>
        <v>20</v>
      </c>
      <c r="I29" s="67">
        <f t="shared" ca="1" si="2"/>
        <v>236271.5</v>
      </c>
      <c r="J29" s="65">
        <f t="shared" si="2"/>
        <v>3</v>
      </c>
      <c r="L29" s="67">
        <f>MEDIAN(L2:L24)</f>
        <v>24273</v>
      </c>
      <c r="M29" s="65">
        <f>MEDIAN(M2:M24)</f>
        <v>3</v>
      </c>
      <c r="S29" s="67">
        <f t="shared" ref="S29:Y29" si="3">MEDIAN(S2:S24)</f>
        <v>4800</v>
      </c>
      <c r="T29" s="67">
        <f t="shared" si="3"/>
        <v>90</v>
      </c>
      <c r="U29" s="67">
        <f t="shared" si="3"/>
        <v>7500</v>
      </c>
      <c r="V29" s="67">
        <f t="shared" si="3"/>
        <v>7260</v>
      </c>
      <c r="W29" s="67">
        <f t="shared" si="3"/>
        <v>624</v>
      </c>
      <c r="X29" s="67">
        <f t="shared" si="3"/>
        <v>0</v>
      </c>
      <c r="Y29" s="67" t="e">
        <f t="shared" si="3"/>
        <v>#NUM!</v>
      </c>
      <c r="Z29" s="65"/>
      <c r="AA29" s="67">
        <f>MEDIAN(AA2:AA24)</f>
        <v>4845</v>
      </c>
    </row>
    <row r="30" spans="1:81" s="71" customFormat="1" ht="15" customHeight="1" x14ac:dyDescent="0.25">
      <c r="A30" s="69"/>
      <c r="B30" s="70" t="s">
        <v>269</v>
      </c>
      <c r="D30" s="72">
        <f t="shared" ref="D30:J30" si="4">MIN(D2:D24)</f>
        <v>162648</v>
      </c>
      <c r="E30" s="73">
        <f t="shared" si="4"/>
        <v>0</v>
      </c>
      <c r="F30" s="72">
        <f t="shared" si="4"/>
        <v>166648</v>
      </c>
      <c r="G30" s="72">
        <f t="shared" si="4"/>
        <v>7</v>
      </c>
      <c r="H30" s="73">
        <f t="shared" si="4"/>
        <v>0</v>
      </c>
      <c r="I30" s="72">
        <f t="shared" ca="1" si="4"/>
        <v>160398</v>
      </c>
      <c r="J30" s="70">
        <f t="shared" si="4"/>
        <v>1</v>
      </c>
      <c r="L30" s="72">
        <f>MIN(L2:L24)</f>
        <v>10758.34</v>
      </c>
      <c r="M30" s="70">
        <f>MIN(M2:M24)</f>
        <v>3</v>
      </c>
      <c r="S30" s="72">
        <f t="shared" ref="S30:Y30" si="5">MIN(S2:S24)</f>
        <v>0</v>
      </c>
      <c r="T30" s="72">
        <f t="shared" si="5"/>
        <v>90</v>
      </c>
      <c r="U30" s="72">
        <f t="shared" si="5"/>
        <v>2400</v>
      </c>
      <c r="V30" s="72">
        <f t="shared" si="5"/>
        <v>7260</v>
      </c>
      <c r="W30" s="72">
        <f t="shared" si="5"/>
        <v>0</v>
      </c>
      <c r="X30" s="72">
        <f t="shared" si="5"/>
        <v>0</v>
      </c>
      <c r="Y30" s="72">
        <f t="shared" si="5"/>
        <v>0</v>
      </c>
      <c r="Z30" s="70"/>
      <c r="AA30" s="72">
        <f>MIN(AA2:AA24)</f>
        <v>0</v>
      </c>
    </row>
    <row r="31" spans="1:81" s="76" customFormat="1" ht="15" customHeight="1" x14ac:dyDescent="0.25">
      <c r="A31" s="74"/>
      <c r="B31" s="75" t="s">
        <v>270</v>
      </c>
      <c r="D31" s="77">
        <f t="shared" ref="D31:J31" si="6">MAX(D2:D24)</f>
        <v>299820</v>
      </c>
      <c r="E31" s="78">
        <f t="shared" si="6"/>
        <v>40</v>
      </c>
      <c r="F31" s="77">
        <f t="shared" si="6"/>
        <v>299820</v>
      </c>
      <c r="G31" s="77">
        <f t="shared" si="6"/>
        <v>299820</v>
      </c>
      <c r="H31" s="78">
        <f t="shared" si="6"/>
        <v>40</v>
      </c>
      <c r="I31" s="77">
        <f t="shared" ca="1" si="6"/>
        <v>284493</v>
      </c>
      <c r="J31" s="75">
        <f t="shared" si="6"/>
        <v>4</v>
      </c>
      <c r="L31" s="77">
        <f>MAX(L2:L24)</f>
        <v>56040</v>
      </c>
      <c r="M31" s="75">
        <f>MAX(M2:M24)</f>
        <v>3</v>
      </c>
      <c r="S31" s="77">
        <f t="shared" ref="S31:Y31" si="7">MAX(S2:S24)</f>
        <v>9600</v>
      </c>
      <c r="T31" s="77">
        <f t="shared" si="7"/>
        <v>90</v>
      </c>
      <c r="U31" s="77">
        <f t="shared" si="7"/>
        <v>24000</v>
      </c>
      <c r="V31" s="77">
        <f t="shared" si="7"/>
        <v>7260</v>
      </c>
      <c r="W31" s="77">
        <f t="shared" si="7"/>
        <v>1200</v>
      </c>
      <c r="X31" s="77">
        <f t="shared" si="7"/>
        <v>0</v>
      </c>
      <c r="Y31" s="77">
        <f t="shared" si="7"/>
        <v>0</v>
      </c>
      <c r="Z31" s="75"/>
      <c r="AA31" s="77">
        <f>MAX(AA2:AA24)</f>
        <v>26428</v>
      </c>
    </row>
    <row r="32" spans="1:81" s="81" customFormat="1" ht="15" customHeight="1" x14ac:dyDescent="0.25">
      <c r="A32" s="79"/>
      <c r="B32" s="80" t="s">
        <v>253</v>
      </c>
      <c r="D32" s="80">
        <f t="shared" ref="D32:J32" si="8">COUNT(D2:D24)</f>
        <v>23</v>
      </c>
      <c r="E32" s="80">
        <f t="shared" si="8"/>
        <v>9</v>
      </c>
      <c r="F32" s="80">
        <f t="shared" si="8"/>
        <v>20</v>
      </c>
      <c r="G32" s="80">
        <f t="shared" si="8"/>
        <v>23</v>
      </c>
      <c r="H32" s="80">
        <f t="shared" si="8"/>
        <v>9</v>
      </c>
      <c r="I32" s="80">
        <f t="shared" ca="1" si="8"/>
        <v>20</v>
      </c>
      <c r="J32" s="80">
        <f t="shared" si="8"/>
        <v>23</v>
      </c>
      <c r="L32" s="80">
        <f>COUNT(L2:L24)</f>
        <v>23</v>
      </c>
      <c r="M32" s="80">
        <f>COUNT(M2:M24)</f>
        <v>1</v>
      </c>
      <c r="S32" s="80">
        <f t="shared" ref="S32:Y32" si="9">COUNT(S2:S24)</f>
        <v>9</v>
      </c>
      <c r="T32" s="80">
        <f t="shared" si="9"/>
        <v>1</v>
      </c>
      <c r="U32" s="80">
        <f t="shared" si="9"/>
        <v>6</v>
      </c>
      <c r="V32" s="80">
        <f t="shared" si="9"/>
        <v>1</v>
      </c>
      <c r="W32" s="80">
        <f t="shared" si="9"/>
        <v>4</v>
      </c>
      <c r="X32" s="80">
        <f t="shared" si="9"/>
        <v>1</v>
      </c>
      <c r="Y32" s="80">
        <f t="shared" si="9"/>
        <v>0</v>
      </c>
      <c r="Z32" s="93"/>
      <c r="AA32" s="80">
        <f>COUNT(AA2:AA24)</f>
        <v>22</v>
      </c>
    </row>
    <row r="34" spans="1:27" ht="15" customHeight="1" x14ac:dyDescent="0.25">
      <c r="B34" s="55" t="s">
        <v>597</v>
      </c>
    </row>
    <row r="35" spans="1:27" s="61" customFormat="1" ht="15" customHeight="1" x14ac:dyDescent="0.25">
      <c r="A35" s="59"/>
      <c r="B35" s="60" t="s">
        <v>267</v>
      </c>
      <c r="D35" s="62">
        <v>228479</v>
      </c>
      <c r="E35" s="63">
        <v>14</v>
      </c>
      <c r="F35" s="62">
        <v>230921</v>
      </c>
      <c r="G35" s="62">
        <v>227795</v>
      </c>
      <c r="H35" s="63">
        <v>14</v>
      </c>
      <c r="I35" s="62">
        <v>230732</v>
      </c>
      <c r="J35" s="63">
        <v>2</v>
      </c>
      <c r="L35" s="62">
        <v>25934</v>
      </c>
      <c r="M35" s="63">
        <v>3</v>
      </c>
      <c r="S35" s="62">
        <v>5183</v>
      </c>
      <c r="T35" s="62">
        <v>45</v>
      </c>
      <c r="U35" s="62">
        <v>5894</v>
      </c>
      <c r="V35" s="62">
        <v>6474</v>
      </c>
      <c r="W35" s="62">
        <v>858</v>
      </c>
      <c r="X35" s="62">
        <v>600</v>
      </c>
      <c r="Y35" s="62">
        <v>0</v>
      </c>
      <c r="Z35" s="63"/>
      <c r="AA35" s="62">
        <v>5476</v>
      </c>
    </row>
    <row r="36" spans="1:27" s="66" customFormat="1" ht="15" customHeight="1" x14ac:dyDescent="0.25">
      <c r="A36" s="64"/>
      <c r="B36" s="65" t="s">
        <v>268</v>
      </c>
      <c r="D36" s="67">
        <v>231492</v>
      </c>
      <c r="E36" s="68">
        <v>13</v>
      </c>
      <c r="F36" s="67">
        <v>235132</v>
      </c>
      <c r="G36" s="67">
        <v>230365</v>
      </c>
      <c r="H36" s="68">
        <v>13</v>
      </c>
      <c r="I36" s="67">
        <v>233772</v>
      </c>
      <c r="J36" s="65">
        <v>3</v>
      </c>
      <c r="L36" s="67">
        <v>22964</v>
      </c>
      <c r="M36" s="65">
        <v>3</v>
      </c>
      <c r="S36" s="67">
        <v>4800</v>
      </c>
      <c r="T36" s="67">
        <v>45</v>
      </c>
      <c r="U36" s="67">
        <v>6072</v>
      </c>
      <c r="V36" s="67">
        <v>6474</v>
      </c>
      <c r="W36" s="67">
        <v>684</v>
      </c>
      <c r="X36" s="67">
        <v>600</v>
      </c>
      <c r="Y36" s="67">
        <v>0</v>
      </c>
      <c r="Z36" s="65"/>
      <c r="AA36" s="67">
        <v>5400</v>
      </c>
    </row>
    <row r="37" spans="1:27" s="71" customFormat="1" ht="15" customHeight="1" x14ac:dyDescent="0.25">
      <c r="A37" s="69"/>
      <c r="B37" s="70" t="s">
        <v>269</v>
      </c>
      <c r="D37" s="72">
        <v>142323</v>
      </c>
      <c r="E37" s="73">
        <v>0</v>
      </c>
      <c r="F37" s="72">
        <v>157098</v>
      </c>
      <c r="G37" s="72">
        <v>142323</v>
      </c>
      <c r="H37" s="73">
        <v>0</v>
      </c>
      <c r="I37" s="72">
        <v>160398</v>
      </c>
      <c r="J37" s="70">
        <v>1</v>
      </c>
      <c r="L37" s="72">
        <v>9657</v>
      </c>
      <c r="M37" s="70">
        <v>3</v>
      </c>
      <c r="S37" s="72">
        <v>0</v>
      </c>
      <c r="T37" s="72">
        <v>0</v>
      </c>
      <c r="U37" s="72">
        <v>0</v>
      </c>
      <c r="V37" s="72">
        <v>6000</v>
      </c>
      <c r="W37" s="72">
        <v>0</v>
      </c>
      <c r="X37" s="72">
        <v>0</v>
      </c>
      <c r="Y37" s="72">
        <v>0</v>
      </c>
      <c r="Z37" s="70"/>
      <c r="AA37" s="72">
        <v>0</v>
      </c>
    </row>
    <row r="38" spans="1:27" s="76" customFormat="1" ht="15" customHeight="1" x14ac:dyDescent="0.25">
      <c r="A38" s="74"/>
      <c r="B38" s="75" t="s">
        <v>270</v>
      </c>
      <c r="D38" s="77">
        <v>279288</v>
      </c>
      <c r="E38" s="78">
        <v>40</v>
      </c>
      <c r="F38" s="77">
        <v>279288</v>
      </c>
      <c r="G38" s="77">
        <v>279288</v>
      </c>
      <c r="H38" s="78">
        <v>40</v>
      </c>
      <c r="I38" s="77">
        <v>279288</v>
      </c>
      <c r="J38" s="75">
        <v>4</v>
      </c>
      <c r="L38" s="77">
        <v>56040</v>
      </c>
      <c r="M38" s="75">
        <v>3</v>
      </c>
      <c r="S38" s="77">
        <v>9600</v>
      </c>
      <c r="T38" s="77">
        <v>90</v>
      </c>
      <c r="U38" s="77">
        <v>12000</v>
      </c>
      <c r="V38" s="77">
        <v>6949</v>
      </c>
      <c r="W38" s="77">
        <v>1980</v>
      </c>
      <c r="X38" s="77">
        <v>1200</v>
      </c>
      <c r="Y38" s="77">
        <v>0</v>
      </c>
      <c r="Z38" s="75"/>
      <c r="AA38" s="77">
        <v>17520</v>
      </c>
    </row>
    <row r="39" spans="1:27" s="82" customFormat="1" ht="15" customHeight="1" x14ac:dyDescent="0.25">
      <c r="A39" s="79"/>
      <c r="B39" s="80" t="s">
        <v>253</v>
      </c>
      <c r="C39" s="81"/>
      <c r="D39" s="80">
        <v>23</v>
      </c>
      <c r="E39" s="80">
        <v>10</v>
      </c>
      <c r="F39" s="80">
        <v>20</v>
      </c>
      <c r="G39" s="80">
        <v>22</v>
      </c>
      <c r="H39" s="80">
        <v>10</v>
      </c>
      <c r="I39" s="80">
        <v>19</v>
      </c>
      <c r="J39" s="80">
        <v>21</v>
      </c>
      <c r="K39" s="81"/>
      <c r="L39" s="80">
        <v>22</v>
      </c>
      <c r="M39" s="80">
        <v>1</v>
      </c>
      <c r="S39" s="80">
        <v>10</v>
      </c>
      <c r="T39" s="80">
        <v>2</v>
      </c>
      <c r="U39" s="80">
        <v>5</v>
      </c>
      <c r="V39" s="80">
        <v>2</v>
      </c>
      <c r="W39" s="80">
        <v>6</v>
      </c>
      <c r="X39" s="80">
        <v>2</v>
      </c>
      <c r="Y39" s="80">
        <v>1</v>
      </c>
      <c r="Z39" s="93"/>
      <c r="AA39" s="80">
        <v>19</v>
      </c>
    </row>
  </sheetData>
  <sheetProtection formatColumns="0" formatRows="0" sort="0" autoFilter="0"/>
  <autoFilter ref="A1:CA24" xr:uid="{00000000-0009-0000-0000-000004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Human Resources Officer/ District - Vice Chancellor</oddHeader>
    <oddFooter>&amp;L&amp;8Copyright ACCCA 2014&amp;R&amp;8Multiple - Chief Human Resources Officer/ District - Vice Chancellor -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CE39"/>
  <sheetViews>
    <sheetView zoomScaleNormal="100" workbookViewId="0">
      <pane xSplit="3" ySplit="1" topLeftCell="D14"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6"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10.42578125" style="47" bestFit="1" customWidth="1"/>
    <col min="11" max="11" width="8.42578125" style="47" bestFit="1" customWidth="1"/>
    <col min="12" max="12" width="10.42578125" style="47" bestFit="1" customWidth="1"/>
    <col min="13" max="13" width="10.140625" style="48" bestFit="1" customWidth="1"/>
    <col min="14" max="18" width="10.42578125" style="47" bestFit="1" customWidth="1"/>
    <col min="19" max="19" width="35.7109375" style="47" customWidth="1"/>
    <col min="20" max="20" width="10.5703125" style="48" customWidth="1"/>
    <col min="21" max="21" width="17.140625" style="48" customWidth="1"/>
    <col min="22" max="22" width="10.28515625" style="48" bestFit="1" customWidth="1"/>
    <col min="23" max="23" width="12" style="48" customWidth="1"/>
    <col min="24" max="24" width="12.85546875" style="48" bestFit="1" customWidth="1"/>
    <col min="25" max="25" width="15.7109375" style="48" customWidth="1"/>
    <col min="26" max="26" width="11.140625" style="48" bestFit="1" customWidth="1"/>
    <col min="27" max="27" width="40.7109375" style="47" customWidth="1"/>
    <col min="28" max="28" width="14.42578125" style="48" customWidth="1"/>
    <col min="29" max="29" width="14.42578125" style="47" bestFit="1" customWidth="1"/>
    <col min="30" max="30" width="10.42578125" style="47" customWidth="1"/>
    <col min="31" max="31" width="12.7109375" style="47" bestFit="1" customWidth="1"/>
    <col min="32" max="32" width="15" style="47" bestFit="1" customWidth="1"/>
    <col min="33" max="33" width="10.42578125" style="47" customWidth="1"/>
    <col min="34" max="34" width="13.42578125" style="47" customWidth="1"/>
    <col min="35" max="35" width="12.42578125" style="47" customWidth="1"/>
    <col min="36" max="36" width="13.7109375" style="47" bestFit="1" customWidth="1"/>
    <col min="37" max="37" width="10.85546875" style="47" bestFit="1" customWidth="1"/>
    <col min="38" max="38" width="12" style="47" bestFit="1" customWidth="1"/>
    <col min="39" max="39" width="12.28515625" style="47" bestFit="1" customWidth="1"/>
    <col min="40" max="40" width="10.42578125" style="47" customWidth="1"/>
    <col min="41" max="41" width="12.7109375" style="47" bestFit="1" customWidth="1"/>
    <col min="42" max="42" width="13.5703125" style="47" bestFit="1" customWidth="1"/>
    <col min="43" max="43" width="12.42578125" style="47" bestFit="1" customWidth="1"/>
    <col min="44" max="44" width="10.42578125" style="47" customWidth="1"/>
    <col min="45" max="45" width="12.85546875" style="47" bestFit="1" customWidth="1"/>
    <col min="46" max="46" width="10.42578125" style="47" customWidth="1"/>
    <col min="47" max="47" width="14" style="47" bestFit="1" customWidth="1"/>
    <col min="48" max="48" width="11.140625" style="47" bestFit="1" customWidth="1"/>
    <col min="49" max="49" width="10.42578125" style="47" customWidth="1"/>
    <col min="50" max="50" width="11.7109375" style="47" bestFit="1" customWidth="1"/>
    <col min="51" max="51" width="10.85546875" style="47" bestFit="1" customWidth="1"/>
    <col min="52" max="53" width="10.42578125" style="47" customWidth="1"/>
    <col min="54" max="54" width="11.42578125" style="47" bestFit="1" customWidth="1"/>
    <col min="55" max="55" width="13.140625" style="47" bestFit="1" customWidth="1"/>
    <col min="56" max="56" width="10.42578125" style="47" customWidth="1"/>
    <col min="57" max="57" width="16.7109375" style="47" customWidth="1"/>
    <col min="58" max="58" width="20.28515625" style="47" customWidth="1"/>
    <col min="59" max="59" width="10.42578125" style="47" customWidth="1"/>
    <col min="60" max="60" width="12.7109375" style="47" bestFit="1" customWidth="1"/>
    <col min="61" max="63" width="10.42578125" style="47" customWidth="1"/>
    <col min="64" max="64" width="14.140625" style="47" bestFit="1" customWidth="1"/>
    <col min="65" max="65" width="10.42578125" style="47" bestFit="1" customWidth="1"/>
    <col min="66" max="66" width="12.85546875" style="47" bestFit="1" customWidth="1"/>
    <col min="67" max="68" width="10.7109375" style="47" bestFit="1" customWidth="1"/>
    <col min="69" max="69" width="10.42578125" style="47" customWidth="1"/>
    <col min="70" max="70" width="12.28515625" style="47" customWidth="1"/>
    <col min="71" max="71" width="10.42578125" style="47" customWidth="1"/>
    <col min="72" max="72" width="10.5703125" style="47" customWidth="1"/>
    <col min="73" max="74" width="10.42578125" style="47" customWidth="1"/>
    <col min="75" max="75" width="16" style="47" customWidth="1"/>
    <col min="76" max="76" width="10.42578125" style="47" customWidth="1"/>
    <col min="77" max="77" width="10.42578125" style="47" bestFit="1" customWidth="1"/>
    <col min="78" max="78" width="12.28515625" style="47" customWidth="1"/>
    <col min="79" max="79" width="13.7109375" style="47" bestFit="1" customWidth="1"/>
    <col min="80" max="80" width="100.42578125" style="47" customWidth="1"/>
    <col min="81" max="16384" width="9.140625" style="47"/>
  </cols>
  <sheetData>
    <row r="1" spans="1:83" s="25" customFormat="1" ht="60" x14ac:dyDescent="0.25">
      <c r="A1" s="30" t="s">
        <v>189</v>
      </c>
      <c r="B1" s="25" t="s">
        <v>258</v>
      </c>
      <c r="C1" s="26" t="s">
        <v>195</v>
      </c>
      <c r="D1" s="39" t="s">
        <v>214</v>
      </c>
      <c r="E1" s="28" t="s">
        <v>215</v>
      </c>
      <c r="F1" s="39" t="s">
        <v>216</v>
      </c>
      <c r="G1" s="39" t="s">
        <v>214</v>
      </c>
      <c r="H1" s="28" t="s">
        <v>215</v>
      </c>
      <c r="I1" s="39" t="s">
        <v>217</v>
      </c>
      <c r="J1" s="25" t="s">
        <v>220</v>
      </c>
      <c r="K1" s="25" t="s">
        <v>223</v>
      </c>
      <c r="L1" s="25" t="s">
        <v>224</v>
      </c>
      <c r="M1" s="39" t="s">
        <v>225</v>
      </c>
      <c r="N1" s="28" t="s">
        <v>226</v>
      </c>
      <c r="O1" s="28" t="s">
        <v>227</v>
      </c>
      <c r="P1" s="28" t="s">
        <v>228</v>
      </c>
      <c r="Q1" s="28" t="s">
        <v>229</v>
      </c>
      <c r="R1" s="28" t="s">
        <v>230</v>
      </c>
      <c r="S1" s="28" t="s">
        <v>231</v>
      </c>
      <c r="T1" s="39" t="s">
        <v>232</v>
      </c>
      <c r="U1" s="39" t="s">
        <v>233</v>
      </c>
      <c r="V1" s="39" t="s">
        <v>234</v>
      </c>
      <c r="W1" s="39" t="s">
        <v>235</v>
      </c>
      <c r="X1" s="39" t="s">
        <v>236</v>
      </c>
      <c r="Y1" s="39" t="s">
        <v>237</v>
      </c>
      <c r="Z1" s="39" t="s">
        <v>238</v>
      </c>
      <c r="AA1" s="28" t="s">
        <v>239</v>
      </c>
      <c r="AB1" s="39" t="s">
        <v>240</v>
      </c>
      <c r="AC1" s="28" t="s">
        <v>241</v>
      </c>
      <c r="AD1" s="28" t="s">
        <v>0</v>
      </c>
      <c r="AE1" s="28" t="s">
        <v>1</v>
      </c>
      <c r="AF1" s="28" t="s">
        <v>2</v>
      </c>
      <c r="AG1" s="28" t="s">
        <v>3</v>
      </c>
      <c r="AH1" s="28" t="s">
        <v>242</v>
      </c>
      <c r="AI1" s="28" t="s">
        <v>4</v>
      </c>
      <c r="AJ1" s="28" t="s">
        <v>5</v>
      </c>
      <c r="AK1" s="28" t="s">
        <v>6</v>
      </c>
      <c r="AL1" s="28" t="s">
        <v>7</v>
      </c>
      <c r="AM1" s="28" t="s">
        <v>8</v>
      </c>
      <c r="AN1" s="28" t="s">
        <v>9</v>
      </c>
      <c r="AO1" s="28" t="s">
        <v>10</v>
      </c>
      <c r="AP1" s="28" t="s">
        <v>11</v>
      </c>
      <c r="AQ1" s="28" t="s">
        <v>12</v>
      </c>
      <c r="AR1" s="28" t="s">
        <v>13</v>
      </c>
      <c r="AS1" s="28" t="s">
        <v>14</v>
      </c>
      <c r="AT1" s="28" t="s">
        <v>15</v>
      </c>
      <c r="AU1" s="28" t="s">
        <v>16</v>
      </c>
      <c r="AV1" s="28" t="s">
        <v>17</v>
      </c>
      <c r="AW1" s="28" t="s">
        <v>18</v>
      </c>
      <c r="AX1" s="28" t="s">
        <v>19</v>
      </c>
      <c r="AY1" s="28" t="s">
        <v>20</v>
      </c>
      <c r="AZ1" s="28" t="s">
        <v>21</v>
      </c>
      <c r="BA1" s="28" t="s">
        <v>22</v>
      </c>
      <c r="BB1" s="28" t="s">
        <v>23</v>
      </c>
      <c r="BC1" s="28" t="s">
        <v>24</v>
      </c>
      <c r="BD1" s="28" t="s">
        <v>25</v>
      </c>
      <c r="BE1" s="28" t="s">
        <v>243</v>
      </c>
      <c r="BF1" s="28" t="s">
        <v>244</v>
      </c>
      <c r="BG1" s="28" t="s">
        <v>26</v>
      </c>
      <c r="BH1" s="28" t="s">
        <v>27</v>
      </c>
      <c r="BI1" s="28" t="s">
        <v>28</v>
      </c>
      <c r="BJ1" s="28" t="s">
        <v>29</v>
      </c>
      <c r="BK1" s="28" t="s">
        <v>30</v>
      </c>
      <c r="BL1" s="28" t="s">
        <v>31</v>
      </c>
      <c r="BM1" s="28" t="s">
        <v>32</v>
      </c>
      <c r="BN1" s="28" t="s">
        <v>33</v>
      </c>
      <c r="BO1" s="28" t="s">
        <v>34</v>
      </c>
      <c r="BP1" s="28" t="s">
        <v>35</v>
      </c>
      <c r="BQ1" s="28" t="s">
        <v>36</v>
      </c>
      <c r="BR1" s="28" t="s">
        <v>37</v>
      </c>
      <c r="BS1" s="28" t="s">
        <v>38</v>
      </c>
      <c r="BT1" s="28" t="s">
        <v>39</v>
      </c>
      <c r="BU1" s="28" t="s">
        <v>40</v>
      </c>
      <c r="BV1" s="28" t="s">
        <v>41</v>
      </c>
      <c r="BW1" s="28" t="s">
        <v>245</v>
      </c>
      <c r="BX1" s="28" t="s">
        <v>42</v>
      </c>
      <c r="BY1" s="28" t="s">
        <v>43</v>
      </c>
      <c r="BZ1" s="28" t="s">
        <v>44</v>
      </c>
      <c r="CA1" s="28" t="s">
        <v>45</v>
      </c>
      <c r="CB1" s="28"/>
    </row>
    <row r="2" spans="1:83" s="56" customFormat="1" ht="30" x14ac:dyDescent="0.25">
      <c r="A2" s="32">
        <v>2021</v>
      </c>
      <c r="B2" s="38" t="s">
        <v>173</v>
      </c>
      <c r="C2" s="38" t="s">
        <v>649</v>
      </c>
      <c r="D2" s="41">
        <v>183129</v>
      </c>
      <c r="E2" s="40"/>
      <c r="F2" s="41">
        <v>186792</v>
      </c>
      <c r="G2" s="41">
        <v>186792</v>
      </c>
      <c r="H2" s="40"/>
      <c r="I2" s="41">
        <v>186792</v>
      </c>
      <c r="J2" s="40" t="s">
        <v>53</v>
      </c>
      <c r="K2" s="40">
        <v>2</v>
      </c>
      <c r="L2" s="40" t="s">
        <v>53</v>
      </c>
      <c r="M2" s="41">
        <v>5366.04</v>
      </c>
      <c r="N2" s="40" t="s">
        <v>48</v>
      </c>
      <c r="O2" s="40" t="s">
        <v>47</v>
      </c>
      <c r="P2" s="40" t="s">
        <v>47</v>
      </c>
      <c r="Q2" s="40" t="s">
        <v>47</v>
      </c>
      <c r="R2" s="40" t="s">
        <v>47</v>
      </c>
      <c r="S2" s="40"/>
      <c r="T2" s="41"/>
      <c r="U2" s="41"/>
      <c r="V2" s="41"/>
      <c r="W2" s="41"/>
      <c r="X2" s="41"/>
      <c r="Y2" s="41"/>
      <c r="Z2" s="41"/>
      <c r="AA2" s="40"/>
      <c r="AB2" s="41"/>
      <c r="AC2" s="102" t="s">
        <v>47</v>
      </c>
      <c r="AD2" s="102" t="s">
        <v>53</v>
      </c>
      <c r="AE2" s="102" t="s">
        <v>53</v>
      </c>
      <c r="AF2" s="102" t="s">
        <v>47</v>
      </c>
      <c r="AG2" s="102" t="s">
        <v>53</v>
      </c>
      <c r="AH2" s="102" t="s">
        <v>53</v>
      </c>
      <c r="AI2" s="102" t="s">
        <v>53</v>
      </c>
      <c r="AJ2" s="102" t="s">
        <v>53</v>
      </c>
      <c r="AK2" s="102" t="s">
        <v>53</v>
      </c>
      <c r="AL2" s="102" t="s">
        <v>47</v>
      </c>
      <c r="AM2" s="102" t="s">
        <v>53</v>
      </c>
      <c r="AN2" s="102" t="s">
        <v>53</v>
      </c>
      <c r="AO2" s="102" t="s">
        <v>53</v>
      </c>
      <c r="AP2" s="102" t="s">
        <v>53</v>
      </c>
      <c r="AQ2" s="102" t="s">
        <v>53</v>
      </c>
      <c r="AR2" s="102" t="s">
        <v>53</v>
      </c>
      <c r="AS2" s="102" t="s">
        <v>53</v>
      </c>
      <c r="AT2" s="102" t="s">
        <v>53</v>
      </c>
      <c r="AU2" s="102" t="s">
        <v>53</v>
      </c>
      <c r="AV2" s="102" t="s">
        <v>53</v>
      </c>
      <c r="AW2" s="102" t="s">
        <v>53</v>
      </c>
      <c r="AX2" s="102" t="s">
        <v>53</v>
      </c>
      <c r="AY2" s="102" t="s">
        <v>53</v>
      </c>
      <c r="AZ2" s="102" t="s">
        <v>53</v>
      </c>
      <c r="BA2" s="102" t="s">
        <v>53</v>
      </c>
      <c r="BB2" s="102" t="s">
        <v>47</v>
      </c>
      <c r="BC2" s="102" t="s">
        <v>53</v>
      </c>
      <c r="BD2" s="102" t="s">
        <v>53</v>
      </c>
      <c r="BE2" s="102" t="s">
        <v>53</v>
      </c>
      <c r="BF2" s="102" t="s">
        <v>53</v>
      </c>
      <c r="BG2" s="102" t="s">
        <v>53</v>
      </c>
      <c r="BH2" s="102" t="s">
        <v>53</v>
      </c>
      <c r="BI2" s="102" t="s">
        <v>53</v>
      </c>
      <c r="BJ2" s="102" t="s">
        <v>53</v>
      </c>
      <c r="BK2" s="102" t="s">
        <v>53</v>
      </c>
      <c r="BL2" s="102" t="s">
        <v>53</v>
      </c>
      <c r="BM2" s="102" t="s">
        <v>53</v>
      </c>
      <c r="BN2" s="102" t="s">
        <v>53</v>
      </c>
      <c r="BO2" s="102" t="s">
        <v>47</v>
      </c>
      <c r="BP2" s="102" t="s">
        <v>53</v>
      </c>
      <c r="BQ2" s="102" t="s">
        <v>53</v>
      </c>
      <c r="BR2" s="102" t="s">
        <v>53</v>
      </c>
      <c r="BS2" s="102" t="s">
        <v>53</v>
      </c>
      <c r="BT2" s="102" t="s">
        <v>47</v>
      </c>
      <c r="BU2" s="102" t="s">
        <v>47</v>
      </c>
      <c r="BV2" s="102" t="s">
        <v>53</v>
      </c>
      <c r="BW2" s="102" t="s">
        <v>53</v>
      </c>
      <c r="BX2" s="102" t="s">
        <v>47</v>
      </c>
      <c r="BY2" s="102" t="s">
        <v>47</v>
      </c>
      <c r="BZ2" s="102" t="s">
        <v>47</v>
      </c>
      <c r="CA2" s="102" t="s">
        <v>53</v>
      </c>
      <c r="CB2" s="111"/>
      <c r="CC2" s="47"/>
      <c r="CD2" s="31"/>
      <c r="CE2" s="31"/>
    </row>
    <row r="3" spans="1:83" s="56" customFormat="1" x14ac:dyDescent="0.25">
      <c r="A3" s="9">
        <v>2021</v>
      </c>
      <c r="B3" s="10" t="s">
        <v>182</v>
      </c>
      <c r="C3" s="10" t="s">
        <v>252</v>
      </c>
      <c r="D3" s="11"/>
      <c r="E3" s="10"/>
      <c r="F3" s="11"/>
      <c r="G3" s="11"/>
      <c r="H3" s="10"/>
      <c r="I3" s="11"/>
      <c r="J3" s="10"/>
      <c r="K3" s="10"/>
      <c r="L3" s="10"/>
      <c r="M3" s="11"/>
      <c r="N3" s="10"/>
      <c r="O3" s="10"/>
      <c r="P3" s="10"/>
      <c r="Q3" s="10"/>
      <c r="R3" s="10"/>
      <c r="S3" s="43"/>
      <c r="T3" s="11"/>
      <c r="U3" s="11"/>
      <c r="V3" s="11"/>
      <c r="W3" s="11"/>
      <c r="X3" s="11"/>
      <c r="Y3" s="11"/>
      <c r="Z3" s="11"/>
      <c r="AA3" s="10"/>
      <c r="AB3" s="11"/>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4"/>
    </row>
    <row r="4" spans="1:83" s="55" customFormat="1" x14ac:dyDescent="0.25">
      <c r="A4" s="98">
        <v>2021</v>
      </c>
      <c r="B4" s="95" t="s">
        <v>94</v>
      </c>
      <c r="C4" s="95" t="s">
        <v>517</v>
      </c>
      <c r="D4" s="94">
        <v>182628</v>
      </c>
      <c r="E4" s="95">
        <v>20</v>
      </c>
      <c r="F4" s="94">
        <v>211776</v>
      </c>
      <c r="G4" s="94">
        <f>D4+1212</f>
        <v>183840</v>
      </c>
      <c r="H4" s="95">
        <v>20</v>
      </c>
      <c r="I4" s="94">
        <f>F4+1212</f>
        <v>212988</v>
      </c>
      <c r="J4" s="95" t="s">
        <v>53</v>
      </c>
      <c r="K4" s="95">
        <v>0</v>
      </c>
      <c r="L4" s="95" t="s">
        <v>53</v>
      </c>
      <c r="M4" s="94">
        <v>42753.84</v>
      </c>
      <c r="N4" s="95" t="s">
        <v>48</v>
      </c>
      <c r="O4" s="95" t="s">
        <v>47</v>
      </c>
      <c r="P4" s="95" t="s">
        <v>47</v>
      </c>
      <c r="Q4" s="95" t="s">
        <v>47</v>
      </c>
      <c r="R4" s="95" t="s">
        <v>47</v>
      </c>
      <c r="S4" s="95" t="s">
        <v>95</v>
      </c>
      <c r="T4" s="94"/>
      <c r="U4" s="94"/>
      <c r="V4" s="94"/>
      <c r="W4" s="94"/>
      <c r="X4" s="94"/>
      <c r="Y4" s="94"/>
      <c r="Z4" s="94"/>
      <c r="AA4" s="95"/>
      <c r="AB4" s="94">
        <v>0</v>
      </c>
      <c r="AC4" s="51" t="s">
        <v>47</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53</v>
      </c>
      <c r="AV4" s="51" t="s">
        <v>47</v>
      </c>
      <c r="AW4" s="51" t="s">
        <v>47</v>
      </c>
      <c r="AX4" s="51" t="s">
        <v>47</v>
      </c>
      <c r="AY4" s="51" t="s">
        <v>47</v>
      </c>
      <c r="AZ4" s="51" t="s">
        <v>47</v>
      </c>
      <c r="BA4" s="51" t="s">
        <v>47</v>
      </c>
      <c r="BB4" s="51" t="s">
        <v>47</v>
      </c>
      <c r="BC4" s="51" t="s">
        <v>47</v>
      </c>
      <c r="BD4" s="51" t="s">
        <v>47</v>
      </c>
      <c r="BE4" s="51" t="s">
        <v>47</v>
      </c>
      <c r="BF4" s="51" t="s">
        <v>47</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t="s">
        <v>53</v>
      </c>
      <c r="BW4" s="51" t="s">
        <v>53</v>
      </c>
      <c r="BX4" s="51" t="s">
        <v>53</v>
      </c>
      <c r="BY4" s="51" t="s">
        <v>53</v>
      </c>
      <c r="BZ4" s="51" t="s">
        <v>53</v>
      </c>
      <c r="CA4" s="51" t="s">
        <v>53</v>
      </c>
      <c r="CB4" s="51" t="s">
        <v>180</v>
      </c>
      <c r="CC4" s="47"/>
      <c r="CD4" s="47"/>
    </row>
    <row r="5" spans="1:83" s="56" customFormat="1" x14ac:dyDescent="0.25">
      <c r="A5" s="9">
        <v>2021</v>
      </c>
      <c r="B5" s="10" t="s">
        <v>662</v>
      </c>
      <c r="C5" s="10" t="s">
        <v>97</v>
      </c>
      <c r="D5" s="11">
        <v>221518.3</v>
      </c>
      <c r="E5" s="10"/>
      <c r="F5" s="11"/>
      <c r="G5" s="11">
        <v>221518.3</v>
      </c>
      <c r="H5" s="10"/>
      <c r="I5" s="11">
        <v>221518.3</v>
      </c>
      <c r="J5" s="10" t="s">
        <v>53</v>
      </c>
      <c r="K5" s="10">
        <v>1</v>
      </c>
      <c r="L5" s="10" t="s">
        <v>47</v>
      </c>
      <c r="M5" s="11">
        <v>38195</v>
      </c>
      <c r="N5" s="10" t="s">
        <v>48</v>
      </c>
      <c r="O5" s="10" t="s">
        <v>47</v>
      </c>
      <c r="P5" s="10" t="s">
        <v>47</v>
      </c>
      <c r="Q5" s="10" t="s">
        <v>47</v>
      </c>
      <c r="R5" s="10" t="s">
        <v>47</v>
      </c>
      <c r="S5" s="10" t="s">
        <v>80</v>
      </c>
      <c r="T5" s="11"/>
      <c r="U5" s="11"/>
      <c r="V5" s="11"/>
      <c r="W5" s="11"/>
      <c r="X5" s="11"/>
      <c r="Y5" s="11"/>
      <c r="Z5" s="11"/>
      <c r="AA5" s="10"/>
      <c r="AB5" s="11">
        <v>0</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1" t="s">
        <v>53</v>
      </c>
      <c r="BW5" s="51" t="s">
        <v>53</v>
      </c>
      <c r="BX5" s="51" t="s">
        <v>53</v>
      </c>
      <c r="BY5" s="51" t="s">
        <v>53</v>
      </c>
      <c r="BZ5" s="51" t="s">
        <v>53</v>
      </c>
      <c r="CA5" s="51" t="s">
        <v>53</v>
      </c>
      <c r="CB5" s="52" t="s">
        <v>115</v>
      </c>
      <c r="CC5" s="47"/>
    </row>
    <row r="6" spans="1:83" s="56" customFormat="1" ht="45" x14ac:dyDescent="0.25">
      <c r="A6" s="9">
        <v>2021</v>
      </c>
      <c r="B6" s="10" t="s">
        <v>84</v>
      </c>
      <c r="C6" s="10" t="s">
        <v>365</v>
      </c>
      <c r="D6" s="11">
        <v>157944</v>
      </c>
      <c r="E6" s="10"/>
      <c r="F6" s="11">
        <v>157944</v>
      </c>
      <c r="G6" s="11">
        <v>157944</v>
      </c>
      <c r="H6" s="10"/>
      <c r="I6" s="11">
        <v>159944</v>
      </c>
      <c r="J6" s="10" t="s">
        <v>53</v>
      </c>
      <c r="K6" s="10">
        <v>3</v>
      </c>
      <c r="L6" s="10" t="s">
        <v>53</v>
      </c>
      <c r="M6" s="11">
        <v>18425</v>
      </c>
      <c r="N6" s="10" t="s">
        <v>48</v>
      </c>
      <c r="O6" s="10" t="s">
        <v>47</v>
      </c>
      <c r="P6" s="10" t="s">
        <v>47</v>
      </c>
      <c r="Q6" s="10" t="s">
        <v>47</v>
      </c>
      <c r="R6" s="10" t="s">
        <v>47</v>
      </c>
      <c r="S6" s="56" t="s">
        <v>409</v>
      </c>
      <c r="T6" s="11">
        <v>3600</v>
      </c>
      <c r="U6" s="11"/>
      <c r="V6" s="11"/>
      <c r="W6" s="11"/>
      <c r="X6" s="11"/>
      <c r="Y6" s="11"/>
      <c r="Z6" s="11"/>
      <c r="AA6" s="55" t="s">
        <v>85</v>
      </c>
      <c r="AB6" s="11">
        <v>3600</v>
      </c>
      <c r="AC6" s="53" t="s">
        <v>47</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53</v>
      </c>
      <c r="BI6" s="53" t="s">
        <v>53</v>
      </c>
      <c r="BJ6" s="53" t="s">
        <v>53</v>
      </c>
      <c r="BK6" s="53" t="s">
        <v>53</v>
      </c>
      <c r="BL6" s="53" t="s">
        <v>53</v>
      </c>
      <c r="BM6" s="53" t="s">
        <v>53</v>
      </c>
      <c r="BN6" s="53" t="s">
        <v>53</v>
      </c>
      <c r="BO6" s="53" t="s">
        <v>47</v>
      </c>
      <c r="BP6" s="53" t="s">
        <v>53</v>
      </c>
      <c r="BQ6" s="53" t="s">
        <v>53</v>
      </c>
      <c r="BR6" s="53" t="s">
        <v>53</v>
      </c>
      <c r="BS6" s="53" t="s">
        <v>53</v>
      </c>
      <c r="BT6" s="53" t="s">
        <v>47</v>
      </c>
      <c r="BU6" s="53" t="s">
        <v>47</v>
      </c>
      <c r="BV6" s="53" t="s">
        <v>47</v>
      </c>
      <c r="BW6" s="53" t="s">
        <v>47</v>
      </c>
      <c r="BX6" s="53" t="s">
        <v>47</v>
      </c>
      <c r="BY6" s="53" t="s">
        <v>47</v>
      </c>
      <c r="BZ6" s="53" t="s">
        <v>47</v>
      </c>
      <c r="CA6" s="53" t="s">
        <v>53</v>
      </c>
      <c r="CB6" s="54" t="s">
        <v>505</v>
      </c>
      <c r="CC6" s="55"/>
      <c r="CD6" s="55"/>
      <c r="CE6" s="55"/>
    </row>
    <row r="7" spans="1:83" s="56" customFormat="1" x14ac:dyDescent="0.25">
      <c r="A7" s="9">
        <v>2021</v>
      </c>
      <c r="B7" s="10" t="s">
        <v>68</v>
      </c>
      <c r="C7" s="10" t="s">
        <v>97</v>
      </c>
      <c r="D7" s="11">
        <v>182157.95</v>
      </c>
      <c r="E7" s="10"/>
      <c r="F7" s="11"/>
      <c r="G7" s="11">
        <v>182157.95</v>
      </c>
      <c r="H7" s="10"/>
      <c r="I7" s="11"/>
      <c r="J7" s="10" t="s">
        <v>53</v>
      </c>
      <c r="K7" s="10">
        <v>1</v>
      </c>
      <c r="L7" s="10" t="s">
        <v>47</v>
      </c>
      <c r="M7" s="11">
        <v>18929.28</v>
      </c>
      <c r="N7" s="10" t="s">
        <v>48</v>
      </c>
      <c r="O7" s="10" t="s">
        <v>47</v>
      </c>
      <c r="P7" s="10" t="s">
        <v>47</v>
      </c>
      <c r="Q7" s="10" t="s">
        <v>47</v>
      </c>
      <c r="R7" s="10" t="s">
        <v>47</v>
      </c>
      <c r="S7" s="10"/>
      <c r="T7" s="11"/>
      <c r="U7" s="11"/>
      <c r="V7" s="11"/>
      <c r="W7" s="11"/>
      <c r="X7" s="11"/>
      <c r="Y7" s="11"/>
      <c r="Z7" s="11"/>
      <c r="AA7" s="10"/>
      <c r="AB7" s="11">
        <v>0</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53</v>
      </c>
      <c r="AQ7" s="51" t="s">
        <v>53</v>
      </c>
      <c r="AR7" s="51" t="s">
        <v>47</v>
      </c>
      <c r="AS7" s="51" t="s">
        <v>53</v>
      </c>
      <c r="AT7" s="51" t="s">
        <v>53</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53</v>
      </c>
      <c r="BI7" s="51" t="s">
        <v>53</v>
      </c>
      <c r="BJ7" s="51" t="s">
        <v>53</v>
      </c>
      <c r="BK7" s="51" t="s">
        <v>53</v>
      </c>
      <c r="BL7" s="51" t="s">
        <v>53</v>
      </c>
      <c r="BM7" s="51" t="s">
        <v>53</v>
      </c>
      <c r="BN7" s="51" t="s">
        <v>53</v>
      </c>
      <c r="BO7" s="51" t="s">
        <v>47</v>
      </c>
      <c r="BP7" s="51" t="s">
        <v>53</v>
      </c>
      <c r="BQ7" s="51" t="s">
        <v>53</v>
      </c>
      <c r="BR7" s="51" t="s">
        <v>53</v>
      </c>
      <c r="BS7" s="51" t="s">
        <v>53</v>
      </c>
      <c r="BT7" s="51" t="s">
        <v>47</v>
      </c>
      <c r="BU7" s="51" t="s">
        <v>47</v>
      </c>
      <c r="BV7" s="51" t="s">
        <v>47</v>
      </c>
      <c r="BW7" s="51" t="s">
        <v>53</v>
      </c>
      <c r="BX7" s="51" t="s">
        <v>47</v>
      </c>
      <c r="BY7" s="51" t="s">
        <v>47</v>
      </c>
      <c r="BZ7" s="51" t="s">
        <v>47</v>
      </c>
      <c r="CA7" s="51" t="s">
        <v>53</v>
      </c>
      <c r="CB7" s="52"/>
    </row>
    <row r="8" spans="1:83" s="56" customFormat="1" x14ac:dyDescent="0.25">
      <c r="A8" s="9">
        <v>2021</v>
      </c>
      <c r="B8" s="10" t="s">
        <v>163</v>
      </c>
      <c r="C8" s="10" t="s">
        <v>416</v>
      </c>
      <c r="D8" s="11">
        <v>209389</v>
      </c>
      <c r="E8" s="10"/>
      <c r="F8" s="11">
        <v>209389</v>
      </c>
      <c r="G8" s="11">
        <v>209389</v>
      </c>
      <c r="H8" s="10"/>
      <c r="I8" s="11">
        <v>214205</v>
      </c>
      <c r="J8" s="10" t="s">
        <v>53</v>
      </c>
      <c r="K8" s="10"/>
      <c r="L8" s="10"/>
      <c r="M8" s="11">
        <v>34697</v>
      </c>
      <c r="N8" s="10" t="s">
        <v>48</v>
      </c>
      <c r="O8" s="10" t="s">
        <v>47</v>
      </c>
      <c r="P8" s="10" t="s">
        <v>47</v>
      </c>
      <c r="Q8" s="10" t="s">
        <v>47</v>
      </c>
      <c r="R8" s="10" t="s">
        <v>47</v>
      </c>
      <c r="S8" s="47" t="s">
        <v>541</v>
      </c>
      <c r="T8" s="11"/>
      <c r="U8" s="11"/>
      <c r="V8" s="11"/>
      <c r="W8" s="11"/>
      <c r="X8" s="11"/>
      <c r="Y8" s="11"/>
      <c r="Z8" s="11"/>
      <c r="AA8" s="10"/>
      <c r="AB8" s="11"/>
      <c r="AC8" s="51" t="s">
        <v>47</v>
      </c>
      <c r="AD8" s="51" t="s">
        <v>53</v>
      </c>
      <c r="AE8" s="51" t="s">
        <v>53</v>
      </c>
      <c r="AF8" s="51" t="s">
        <v>53</v>
      </c>
      <c r="AG8" s="51" t="s">
        <v>53</v>
      </c>
      <c r="AH8" s="51" t="s">
        <v>53</v>
      </c>
      <c r="AI8" s="51" t="s">
        <v>53</v>
      </c>
      <c r="AJ8" s="51" t="s">
        <v>53</v>
      </c>
      <c r="AK8" s="51" t="s">
        <v>53</v>
      </c>
      <c r="AL8" s="51" t="s">
        <v>47</v>
      </c>
      <c r="AM8" s="51" t="s">
        <v>53</v>
      </c>
      <c r="AN8" s="51" t="s">
        <v>53</v>
      </c>
      <c r="AO8" s="51" t="s">
        <v>53</v>
      </c>
      <c r="AP8" s="51" t="s">
        <v>53</v>
      </c>
      <c r="AQ8" s="51" t="s">
        <v>53</v>
      </c>
      <c r="AR8" s="51" t="s">
        <v>53</v>
      </c>
      <c r="AS8" s="51" t="s">
        <v>53</v>
      </c>
      <c r="AT8" s="51" t="s">
        <v>53</v>
      </c>
      <c r="AU8" s="51" t="s">
        <v>53</v>
      </c>
      <c r="AV8" s="51" t="s">
        <v>53</v>
      </c>
      <c r="AW8" s="51" t="s">
        <v>53</v>
      </c>
      <c r="AX8" s="51" t="s">
        <v>53</v>
      </c>
      <c r="AY8" s="51" t="s">
        <v>53</v>
      </c>
      <c r="AZ8" s="51" t="s">
        <v>53</v>
      </c>
      <c r="BA8" s="51" t="s">
        <v>47</v>
      </c>
      <c r="BB8" s="51" t="s">
        <v>53</v>
      </c>
      <c r="BC8" s="51" t="s">
        <v>53</v>
      </c>
      <c r="BD8" s="51" t="s">
        <v>53</v>
      </c>
      <c r="BE8" s="51" t="s">
        <v>53</v>
      </c>
      <c r="BF8" s="51" t="s">
        <v>53</v>
      </c>
      <c r="BG8" s="51" t="s">
        <v>53</v>
      </c>
      <c r="BH8" s="51" t="s">
        <v>53</v>
      </c>
      <c r="BI8" s="51" t="s">
        <v>53</v>
      </c>
      <c r="BJ8" s="51" t="s">
        <v>53</v>
      </c>
      <c r="BK8" s="51" t="s">
        <v>53</v>
      </c>
      <c r="BL8" s="51" t="s">
        <v>53</v>
      </c>
      <c r="BM8" s="51" t="s">
        <v>53</v>
      </c>
      <c r="BN8" s="51" t="s">
        <v>53</v>
      </c>
      <c r="BO8" s="51" t="s">
        <v>47</v>
      </c>
      <c r="BP8" s="51" t="s">
        <v>53</v>
      </c>
      <c r="BQ8" s="51" t="s">
        <v>53</v>
      </c>
      <c r="BR8" s="51" t="s">
        <v>53</v>
      </c>
      <c r="BS8" s="51" t="s">
        <v>53</v>
      </c>
      <c r="BT8" s="51" t="s">
        <v>47</v>
      </c>
      <c r="BU8" s="51" t="s">
        <v>53</v>
      </c>
      <c r="BV8" s="51" t="s">
        <v>53</v>
      </c>
      <c r="BW8" s="51" t="s">
        <v>53</v>
      </c>
      <c r="BX8" s="51" t="s">
        <v>47</v>
      </c>
      <c r="BY8" s="51" t="s">
        <v>47</v>
      </c>
      <c r="BZ8" s="51" t="s">
        <v>47</v>
      </c>
      <c r="CA8" s="51" t="s">
        <v>53</v>
      </c>
      <c r="CB8" s="52" t="s">
        <v>417</v>
      </c>
      <c r="CC8" s="47"/>
    </row>
    <row r="9" spans="1:83" s="56" customFormat="1" x14ac:dyDescent="0.25">
      <c r="A9" s="9">
        <v>2021</v>
      </c>
      <c r="B9" s="10" t="s">
        <v>684</v>
      </c>
      <c r="C9" s="10" t="s">
        <v>682</v>
      </c>
      <c r="D9" s="11">
        <v>200644</v>
      </c>
      <c r="E9" s="10">
        <v>20</v>
      </c>
      <c r="F9" s="11">
        <v>221357</v>
      </c>
      <c r="G9" s="11">
        <v>204167</v>
      </c>
      <c r="H9" s="10">
        <v>20</v>
      </c>
      <c r="I9" s="11">
        <v>224880</v>
      </c>
      <c r="J9" s="10" t="s">
        <v>53</v>
      </c>
      <c r="K9" s="10">
        <v>3</v>
      </c>
      <c r="L9" s="10" t="s">
        <v>53</v>
      </c>
      <c r="M9" s="11">
        <v>19618</v>
      </c>
      <c r="N9" s="10" t="s">
        <v>48</v>
      </c>
      <c r="O9" s="10" t="s">
        <v>47</v>
      </c>
      <c r="P9" s="10" t="s">
        <v>47</v>
      </c>
      <c r="Q9" s="10" t="s">
        <v>47</v>
      </c>
      <c r="R9" s="10" t="s">
        <v>47</v>
      </c>
      <c r="S9" s="10"/>
      <c r="T9" s="11">
        <v>6600</v>
      </c>
      <c r="U9" s="11"/>
      <c r="V9" s="11"/>
      <c r="W9" s="11"/>
      <c r="X9" s="11"/>
      <c r="Y9" s="11"/>
      <c r="Z9" s="11"/>
      <c r="AA9" s="10"/>
      <c r="AB9" s="11">
        <v>6600</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53</v>
      </c>
      <c r="AT9" s="51" t="s">
        <v>53</v>
      </c>
      <c r="AU9" s="51" t="s">
        <v>53</v>
      </c>
      <c r="AV9" s="51" t="s">
        <v>53</v>
      </c>
      <c r="AW9" s="51" t="s">
        <v>53</v>
      </c>
      <c r="AX9" s="51" t="s">
        <v>53</v>
      </c>
      <c r="AY9" s="51" t="s">
        <v>53</v>
      </c>
      <c r="AZ9" s="51" t="s">
        <v>53</v>
      </c>
      <c r="BA9" s="51" t="s">
        <v>53</v>
      </c>
      <c r="BB9" s="51" t="s">
        <v>47</v>
      </c>
      <c r="BC9" s="51" t="s">
        <v>47</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47</v>
      </c>
      <c r="BV9" s="51" t="s">
        <v>53</v>
      </c>
      <c r="BW9" s="51" t="s">
        <v>53</v>
      </c>
      <c r="BX9" s="51" t="s">
        <v>47</v>
      </c>
      <c r="BY9" s="51" t="s">
        <v>47</v>
      </c>
      <c r="BZ9" s="51" t="s">
        <v>53</v>
      </c>
      <c r="CA9" s="51" t="s">
        <v>53</v>
      </c>
      <c r="CB9" s="52"/>
      <c r="CC9" s="47"/>
    </row>
    <row r="10" spans="1:83" s="56" customFormat="1" x14ac:dyDescent="0.25">
      <c r="A10" s="9">
        <v>2021</v>
      </c>
      <c r="B10" s="10" t="s">
        <v>124</v>
      </c>
      <c r="C10" s="10" t="s">
        <v>97</v>
      </c>
      <c r="D10" s="11">
        <v>196878</v>
      </c>
      <c r="E10" s="10"/>
      <c r="F10" s="11">
        <v>196878</v>
      </c>
      <c r="G10" s="11">
        <v>196878</v>
      </c>
      <c r="H10" s="10"/>
      <c r="I10" s="11">
        <v>200378</v>
      </c>
      <c r="J10" s="10"/>
      <c r="K10" s="10">
        <v>3</v>
      </c>
      <c r="L10" s="10" t="s">
        <v>47</v>
      </c>
      <c r="M10" s="11">
        <v>19019</v>
      </c>
      <c r="N10" s="10" t="s">
        <v>48</v>
      </c>
      <c r="O10" s="10" t="s">
        <v>47</v>
      </c>
      <c r="P10" s="10" t="s">
        <v>47</v>
      </c>
      <c r="Q10" s="10" t="s">
        <v>47</v>
      </c>
      <c r="R10" s="10" t="s">
        <v>47</v>
      </c>
      <c r="S10" s="10"/>
      <c r="T10" s="11"/>
      <c r="U10" s="11"/>
      <c r="V10" s="11"/>
      <c r="W10" s="11"/>
      <c r="X10" s="11"/>
      <c r="Y10" s="11"/>
      <c r="Z10" s="11"/>
      <c r="AA10" s="10"/>
      <c r="AB10" s="11"/>
      <c r="AC10" s="51" t="s">
        <v>53</v>
      </c>
      <c r="AD10" s="51" t="s">
        <v>53</v>
      </c>
      <c r="AE10" s="51" t="s">
        <v>53</v>
      </c>
      <c r="AF10" s="51"/>
      <c r="AG10" s="51" t="s">
        <v>53</v>
      </c>
      <c r="AH10" s="51" t="s">
        <v>53</v>
      </c>
      <c r="AI10" s="51" t="s">
        <v>53</v>
      </c>
      <c r="AJ10" s="51" t="s">
        <v>53</v>
      </c>
      <c r="AK10" s="51" t="s">
        <v>53</v>
      </c>
      <c r="AL10" s="51" t="s">
        <v>53</v>
      </c>
      <c r="AM10" s="51" t="s">
        <v>53</v>
      </c>
      <c r="AN10" s="51" t="s">
        <v>53</v>
      </c>
      <c r="AO10" s="51" t="s">
        <v>53</v>
      </c>
      <c r="AP10" s="51" t="s">
        <v>348</v>
      </c>
      <c r="AQ10" s="51" t="s">
        <v>53</v>
      </c>
      <c r="AR10" s="51" t="s">
        <v>53</v>
      </c>
      <c r="AS10" s="51" t="s">
        <v>53</v>
      </c>
      <c r="AT10" s="51" t="s">
        <v>53</v>
      </c>
      <c r="AU10" s="51" t="s">
        <v>53</v>
      </c>
      <c r="AV10" s="51"/>
      <c r="AW10" s="51"/>
      <c r="AX10" s="51"/>
      <c r="AY10" s="51"/>
      <c r="AZ10" s="51"/>
      <c r="BA10" s="51"/>
      <c r="BB10" s="51"/>
      <c r="BC10" s="51"/>
      <c r="BD10" s="51"/>
      <c r="BE10" s="51"/>
      <c r="BF10" s="51"/>
      <c r="BG10" s="51" t="s">
        <v>53</v>
      </c>
      <c r="BH10" s="51" t="s">
        <v>53</v>
      </c>
      <c r="BI10" s="51" t="s">
        <v>53</v>
      </c>
      <c r="BJ10" s="51" t="s">
        <v>53</v>
      </c>
      <c r="BK10" s="51" t="s">
        <v>53</v>
      </c>
      <c r="BL10" s="51" t="s">
        <v>53</v>
      </c>
      <c r="BM10" s="51" t="s">
        <v>53</v>
      </c>
      <c r="BN10" s="51" t="s">
        <v>53</v>
      </c>
      <c r="BO10" s="51"/>
      <c r="BP10" s="51" t="s">
        <v>53</v>
      </c>
      <c r="BQ10" s="51" t="s">
        <v>53</v>
      </c>
      <c r="BR10" s="51" t="s">
        <v>53</v>
      </c>
      <c r="BS10" s="51" t="s">
        <v>53</v>
      </c>
      <c r="BT10" s="51"/>
      <c r="BU10" s="51"/>
      <c r="BV10" s="51"/>
      <c r="BW10" s="51"/>
      <c r="BX10" s="51"/>
      <c r="BY10" s="51"/>
      <c r="BZ10" s="51"/>
      <c r="CA10" s="51" t="s">
        <v>53</v>
      </c>
      <c r="CB10" s="51"/>
      <c r="CC10" s="47"/>
      <c r="CD10" s="47"/>
    </row>
    <row r="11" spans="1:83" s="56" customFormat="1" ht="30" x14ac:dyDescent="0.25">
      <c r="A11" s="9">
        <v>2021</v>
      </c>
      <c r="B11" s="10" t="s">
        <v>424</v>
      </c>
      <c r="C11" s="10" t="s">
        <v>55</v>
      </c>
      <c r="D11" s="11">
        <v>181578</v>
      </c>
      <c r="E11" s="10"/>
      <c r="F11" s="11">
        <v>181578</v>
      </c>
      <c r="G11" s="11">
        <v>181578</v>
      </c>
      <c r="H11" s="10">
        <v>16</v>
      </c>
      <c r="I11" s="11">
        <v>181578</v>
      </c>
      <c r="J11" s="10" t="s">
        <v>53</v>
      </c>
      <c r="K11" s="10">
        <v>2</v>
      </c>
      <c r="L11" s="10" t="s">
        <v>47</v>
      </c>
      <c r="M11" s="11">
        <v>56040</v>
      </c>
      <c r="N11" s="10" t="s">
        <v>48</v>
      </c>
      <c r="O11" s="10" t="s">
        <v>47</v>
      </c>
      <c r="P11" s="10" t="s">
        <v>47</v>
      </c>
      <c r="Q11" s="10" t="s">
        <v>47</v>
      </c>
      <c r="R11" s="10" t="s">
        <v>47</v>
      </c>
      <c r="S11" s="10"/>
      <c r="T11" s="11">
        <v>3600</v>
      </c>
      <c r="U11" s="11"/>
      <c r="V11" s="11"/>
      <c r="W11" s="11"/>
      <c r="X11" s="11">
        <v>600</v>
      </c>
      <c r="Y11" s="11"/>
      <c r="Z11" s="11"/>
      <c r="AA11" s="43" t="s">
        <v>56</v>
      </c>
      <c r="AB11" s="11">
        <v>4200</v>
      </c>
      <c r="AC11" s="53" t="s">
        <v>47</v>
      </c>
      <c r="AD11" s="53" t="s">
        <v>53</v>
      </c>
      <c r="AE11" s="53" t="s">
        <v>53</v>
      </c>
      <c r="AF11" s="53" t="s">
        <v>53</v>
      </c>
      <c r="AG11" s="53" t="s">
        <v>53</v>
      </c>
      <c r="AH11" s="53" t="s">
        <v>53</v>
      </c>
      <c r="AI11" s="53" t="s">
        <v>53</v>
      </c>
      <c r="AJ11" s="53" t="s">
        <v>53</v>
      </c>
      <c r="AK11" s="53" t="s">
        <v>53</v>
      </c>
      <c r="AL11" s="53" t="s">
        <v>53</v>
      </c>
      <c r="AM11" s="53" t="s">
        <v>53</v>
      </c>
      <c r="AN11" s="53" t="s">
        <v>53</v>
      </c>
      <c r="AO11" s="53" t="s">
        <v>53</v>
      </c>
      <c r="AP11" s="53" t="s">
        <v>53</v>
      </c>
      <c r="AQ11" s="53" t="s">
        <v>53</v>
      </c>
      <c r="AR11" s="53" t="s">
        <v>53</v>
      </c>
      <c r="AS11" s="53" t="s">
        <v>53</v>
      </c>
      <c r="AT11" s="53" t="s">
        <v>53</v>
      </c>
      <c r="AU11" s="53" t="s">
        <v>53</v>
      </c>
      <c r="AV11" s="53" t="s">
        <v>53</v>
      </c>
      <c r="AW11" s="53" t="s">
        <v>53</v>
      </c>
      <c r="AX11" s="53" t="s">
        <v>47</v>
      </c>
      <c r="AY11" s="53" t="s">
        <v>53</v>
      </c>
      <c r="AZ11" s="53" t="s">
        <v>53</v>
      </c>
      <c r="BA11" s="53" t="s">
        <v>53</v>
      </c>
      <c r="BB11" s="53" t="s">
        <v>47</v>
      </c>
      <c r="BC11" s="53" t="s">
        <v>53</v>
      </c>
      <c r="BD11" s="53" t="s">
        <v>53</v>
      </c>
      <c r="BE11" s="53" t="s">
        <v>53</v>
      </c>
      <c r="BF11" s="53" t="s">
        <v>53</v>
      </c>
      <c r="BG11" s="53" t="s">
        <v>53</v>
      </c>
      <c r="BH11" s="53" t="s">
        <v>53</v>
      </c>
      <c r="BI11" s="53" t="s">
        <v>53</v>
      </c>
      <c r="BJ11" s="53" t="s">
        <v>53</v>
      </c>
      <c r="BK11" s="53" t="s">
        <v>53</v>
      </c>
      <c r="BL11" s="53" t="s">
        <v>53</v>
      </c>
      <c r="BM11" s="53" t="s">
        <v>53</v>
      </c>
      <c r="BN11" s="53" t="s">
        <v>53</v>
      </c>
      <c r="BO11" s="53" t="s">
        <v>53</v>
      </c>
      <c r="BP11" s="53" t="s">
        <v>53</v>
      </c>
      <c r="BQ11" s="53" t="s">
        <v>53</v>
      </c>
      <c r="BR11" s="53" t="s">
        <v>53</v>
      </c>
      <c r="BS11" s="53" t="s">
        <v>53</v>
      </c>
      <c r="BT11" s="53" t="s">
        <v>47</v>
      </c>
      <c r="BU11" s="53" t="s">
        <v>47</v>
      </c>
      <c r="BV11" s="53" t="s">
        <v>47</v>
      </c>
      <c r="BW11" s="53" t="s">
        <v>53</v>
      </c>
      <c r="BX11" s="53" t="s">
        <v>47</v>
      </c>
      <c r="BY11" s="53" t="s">
        <v>47</v>
      </c>
      <c r="BZ11" s="53" t="s">
        <v>47</v>
      </c>
      <c r="CA11" s="53" t="s">
        <v>53</v>
      </c>
      <c r="CB11" s="54"/>
    </row>
    <row r="12" spans="1:83" s="56" customFormat="1" x14ac:dyDescent="0.25">
      <c r="A12" s="9">
        <v>2021</v>
      </c>
      <c r="B12" s="10" t="s">
        <v>148</v>
      </c>
      <c r="C12" s="10" t="s">
        <v>496</v>
      </c>
      <c r="D12" s="11">
        <v>207721</v>
      </c>
      <c r="E12" s="10"/>
      <c r="F12" s="11"/>
      <c r="G12" s="11">
        <v>207721</v>
      </c>
      <c r="H12" s="10"/>
      <c r="I12" s="11"/>
      <c r="J12" s="56" t="s">
        <v>57</v>
      </c>
      <c r="K12" s="10">
        <v>2</v>
      </c>
      <c r="L12" s="10" t="s">
        <v>47</v>
      </c>
      <c r="M12" s="11">
        <v>41555.879999999997</v>
      </c>
      <c r="N12" s="10" t="s">
        <v>48</v>
      </c>
      <c r="O12" s="10" t="s">
        <v>47</v>
      </c>
      <c r="P12" s="10" t="s">
        <v>47</v>
      </c>
      <c r="Q12" s="10" t="s">
        <v>47</v>
      </c>
      <c r="R12" s="10" t="s">
        <v>47</v>
      </c>
      <c r="T12" s="11"/>
      <c r="U12" s="11"/>
      <c r="V12" s="11"/>
      <c r="W12" s="11"/>
      <c r="X12" s="11"/>
      <c r="Y12" s="11"/>
      <c r="Z12" s="11"/>
      <c r="AB12" s="11">
        <v>0</v>
      </c>
      <c r="AC12" s="11"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519</v>
      </c>
      <c r="AZ12" s="53" t="s">
        <v>53</v>
      </c>
      <c r="BA12" s="53" t="s">
        <v>53</v>
      </c>
      <c r="BB12" s="53" t="s">
        <v>53</v>
      </c>
      <c r="BC12" s="53" t="s">
        <v>53</v>
      </c>
      <c r="BD12" s="53" t="s">
        <v>53</v>
      </c>
      <c r="BE12" s="53" t="s">
        <v>53</v>
      </c>
      <c r="BF12" s="53" t="s">
        <v>519</v>
      </c>
      <c r="BG12" s="53" t="s">
        <v>53</v>
      </c>
      <c r="BH12" s="53" t="s">
        <v>53</v>
      </c>
      <c r="BI12" s="53" t="s">
        <v>53</v>
      </c>
      <c r="BJ12" s="53" t="s">
        <v>53</v>
      </c>
      <c r="BK12" s="53" t="s">
        <v>53</v>
      </c>
      <c r="BL12" s="53" t="s">
        <v>53</v>
      </c>
      <c r="BM12" s="53" t="s">
        <v>53</v>
      </c>
      <c r="BN12" s="53" t="s">
        <v>53</v>
      </c>
      <c r="BO12" s="53" t="s">
        <v>47</v>
      </c>
      <c r="BP12" s="53" t="s">
        <v>53</v>
      </c>
      <c r="BQ12" s="53" t="s">
        <v>53</v>
      </c>
      <c r="BR12" s="53" t="s">
        <v>53</v>
      </c>
      <c r="BS12" s="53" t="s">
        <v>53</v>
      </c>
      <c r="BT12" s="53" t="s">
        <v>47</v>
      </c>
      <c r="BU12" s="53" t="s">
        <v>47</v>
      </c>
      <c r="BV12" s="53" t="s">
        <v>53</v>
      </c>
      <c r="BW12" s="53" t="s">
        <v>53</v>
      </c>
      <c r="BX12" s="53" t="s">
        <v>47</v>
      </c>
      <c r="BY12" s="53" t="s">
        <v>47</v>
      </c>
      <c r="BZ12" s="53" t="s">
        <v>53</v>
      </c>
      <c r="CA12" s="53" t="s">
        <v>53</v>
      </c>
      <c r="CB12" s="52"/>
    </row>
    <row r="13" spans="1:83" s="56" customFormat="1" x14ac:dyDescent="0.25">
      <c r="A13" s="9">
        <v>2021</v>
      </c>
      <c r="B13" s="10" t="s">
        <v>478</v>
      </c>
      <c r="C13" s="10" t="s">
        <v>252</v>
      </c>
      <c r="D13" s="11"/>
      <c r="E13" s="10"/>
      <c r="F13" s="11"/>
      <c r="G13" s="11"/>
      <c r="H13" s="10"/>
      <c r="I13" s="10"/>
      <c r="J13" s="10"/>
      <c r="K13" s="10"/>
      <c r="L13" s="10"/>
      <c r="M13" s="11"/>
      <c r="N13" s="10"/>
      <c r="O13" s="10"/>
      <c r="P13" s="10"/>
      <c r="Q13" s="10"/>
      <c r="R13" s="10"/>
      <c r="S13" s="10"/>
      <c r="T13" s="11"/>
      <c r="U13" s="11"/>
      <c r="V13" s="11"/>
      <c r="W13" s="11"/>
      <c r="X13" s="11"/>
      <c r="Y13" s="11"/>
      <c r="Z13" s="11"/>
      <c r="AA13" s="10"/>
      <c r="AB13" s="11"/>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5"/>
      <c r="CD13" s="55"/>
    </row>
    <row r="14" spans="1:83" s="56" customFormat="1" ht="30" x14ac:dyDescent="0.25">
      <c r="A14" s="9">
        <v>2021</v>
      </c>
      <c r="B14" s="10" t="s">
        <v>443</v>
      </c>
      <c r="C14" s="10" t="s">
        <v>444</v>
      </c>
      <c r="D14" s="11">
        <v>225982</v>
      </c>
      <c r="E14" s="10">
        <v>10</v>
      </c>
      <c r="F14" s="11">
        <v>225982</v>
      </c>
      <c r="G14" s="11">
        <v>225982</v>
      </c>
      <c r="H14" s="10">
        <v>10</v>
      </c>
      <c r="I14" s="11">
        <v>228262</v>
      </c>
      <c r="J14" s="10" t="s">
        <v>53</v>
      </c>
      <c r="K14" s="10">
        <v>2</v>
      </c>
      <c r="L14" s="10" t="s">
        <v>53</v>
      </c>
      <c r="M14" s="11">
        <v>15238.8</v>
      </c>
      <c r="N14" s="10" t="s">
        <v>48</v>
      </c>
      <c r="O14" s="10" t="s">
        <v>47</v>
      </c>
      <c r="P14" s="10" t="s">
        <v>47</v>
      </c>
      <c r="Q14" s="10" t="s">
        <v>47</v>
      </c>
      <c r="R14" s="10" t="s">
        <v>47</v>
      </c>
      <c r="S14" s="10" t="s">
        <v>569</v>
      </c>
      <c r="T14" s="11"/>
      <c r="U14" s="11"/>
      <c r="V14" s="11"/>
      <c r="W14" s="11"/>
      <c r="X14" s="11">
        <v>600</v>
      </c>
      <c r="Y14" s="11"/>
      <c r="Z14" s="11"/>
      <c r="AA14" s="10"/>
      <c r="AB14" s="11">
        <v>600</v>
      </c>
      <c r="AC14" s="53" t="s">
        <v>47</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53</v>
      </c>
      <c r="BH14" s="53" t="s">
        <v>53</v>
      </c>
      <c r="BI14" s="53" t="s">
        <v>53</v>
      </c>
      <c r="BJ14" s="53" t="s">
        <v>53</v>
      </c>
      <c r="BK14" s="53" t="s">
        <v>53</v>
      </c>
      <c r="BL14" s="53" t="s">
        <v>53</v>
      </c>
      <c r="BM14" s="53" t="s">
        <v>53</v>
      </c>
      <c r="BN14" s="53" t="s">
        <v>53</v>
      </c>
      <c r="BO14" s="53" t="s">
        <v>47</v>
      </c>
      <c r="BP14" s="53" t="s">
        <v>53</v>
      </c>
      <c r="BQ14" s="53" t="s">
        <v>53</v>
      </c>
      <c r="BR14" s="53" t="s">
        <v>53</v>
      </c>
      <c r="BS14" s="53" t="s">
        <v>53</v>
      </c>
      <c r="BT14" s="53" t="s">
        <v>53</v>
      </c>
      <c r="BU14" s="53" t="s">
        <v>47</v>
      </c>
      <c r="BV14" s="53" t="s">
        <v>53</v>
      </c>
      <c r="BW14" s="53" t="s">
        <v>53</v>
      </c>
      <c r="BX14" s="53" t="s">
        <v>47</v>
      </c>
      <c r="BY14" s="53" t="s">
        <v>47</v>
      </c>
      <c r="BZ14" s="53" t="s">
        <v>47</v>
      </c>
      <c r="CA14" s="53" t="s">
        <v>53</v>
      </c>
      <c r="CB14" s="54" t="s">
        <v>445</v>
      </c>
    </row>
    <row r="15" spans="1:83" s="56" customFormat="1" x14ac:dyDescent="0.25">
      <c r="A15" s="9">
        <v>2021</v>
      </c>
      <c r="B15" s="10" t="s">
        <v>157</v>
      </c>
      <c r="C15" s="10" t="s">
        <v>97</v>
      </c>
      <c r="D15" s="11">
        <v>213419.16</v>
      </c>
      <c r="E15" s="10"/>
      <c r="F15" s="11">
        <v>213419</v>
      </c>
      <c r="G15" s="11">
        <v>213419</v>
      </c>
      <c r="H15" s="10"/>
      <c r="I15" s="11">
        <v>213419</v>
      </c>
      <c r="J15" s="10" t="s">
        <v>53</v>
      </c>
      <c r="K15" s="10">
        <v>3</v>
      </c>
      <c r="L15" s="10" t="s">
        <v>47</v>
      </c>
      <c r="M15" s="11">
        <v>24961</v>
      </c>
      <c r="N15" s="10" t="s">
        <v>48</v>
      </c>
      <c r="O15" s="10" t="s">
        <v>47</v>
      </c>
      <c r="P15" s="10" t="s">
        <v>47</v>
      </c>
      <c r="Q15" s="10" t="s">
        <v>47</v>
      </c>
      <c r="R15" s="10" t="s">
        <v>47</v>
      </c>
      <c r="S15" s="10"/>
      <c r="T15" s="11"/>
      <c r="U15" s="11"/>
      <c r="V15" s="11"/>
      <c r="W15" s="11"/>
      <c r="X15" s="11"/>
      <c r="Y15" s="11"/>
      <c r="Z15" s="11"/>
      <c r="AA15" s="10"/>
      <c r="AB15" s="11">
        <v>0</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1" t="s">
        <v>53</v>
      </c>
      <c r="BW15" s="51" t="s">
        <v>53</v>
      </c>
      <c r="BX15" s="51" t="s">
        <v>53</v>
      </c>
      <c r="BY15" s="51" t="s">
        <v>53</v>
      </c>
      <c r="BZ15" s="51" t="s">
        <v>53</v>
      </c>
      <c r="CA15" s="51" t="s">
        <v>53</v>
      </c>
      <c r="CB15" s="52"/>
      <c r="CC15" s="47"/>
    </row>
    <row r="16" spans="1:83" s="56" customFormat="1" x14ac:dyDescent="0.25">
      <c r="A16" s="9">
        <v>2020</v>
      </c>
      <c r="B16" s="10" t="s">
        <v>99</v>
      </c>
      <c r="C16" s="10" t="s">
        <v>375</v>
      </c>
      <c r="D16" s="11">
        <v>217715</v>
      </c>
      <c r="E16" s="10">
        <v>25</v>
      </c>
      <c r="F16" s="11">
        <f>D16+3700</f>
        <v>221415</v>
      </c>
      <c r="G16" s="11">
        <f>D16</f>
        <v>217715</v>
      </c>
      <c r="H16" s="10">
        <v>25</v>
      </c>
      <c r="I16" s="11">
        <f>F16+2500</f>
        <v>223915</v>
      </c>
      <c r="J16" s="10" t="s">
        <v>53</v>
      </c>
      <c r="K16" s="10">
        <v>2</v>
      </c>
      <c r="L16" s="10" t="s">
        <v>47</v>
      </c>
      <c r="M16" s="11">
        <v>47364</v>
      </c>
      <c r="N16" s="10" t="s">
        <v>48</v>
      </c>
      <c r="O16" s="10" t="s">
        <v>47</v>
      </c>
      <c r="P16" s="10" t="s">
        <v>47</v>
      </c>
      <c r="Q16" s="10" t="s">
        <v>47</v>
      </c>
      <c r="R16" s="10" t="s">
        <v>47</v>
      </c>
      <c r="S16" s="47" t="s">
        <v>101</v>
      </c>
      <c r="T16" s="11"/>
      <c r="U16" s="11"/>
      <c r="V16" s="11"/>
      <c r="W16" s="11"/>
      <c r="X16" s="11"/>
      <c r="Y16" s="11"/>
      <c r="Z16" s="11"/>
      <c r="AA16" s="47" t="s">
        <v>378</v>
      </c>
      <c r="AB16" s="11">
        <v>960</v>
      </c>
      <c r="AC16" s="51" t="s">
        <v>53</v>
      </c>
      <c r="AD16" s="51" t="s">
        <v>53</v>
      </c>
      <c r="AE16" s="51" t="s">
        <v>53</v>
      </c>
      <c r="AF16" s="51" t="s">
        <v>53</v>
      </c>
      <c r="AG16" s="51" t="s">
        <v>53</v>
      </c>
      <c r="AH16" s="51" t="s">
        <v>53</v>
      </c>
      <c r="AI16" s="51" t="s">
        <v>53</v>
      </c>
      <c r="AJ16" s="51" t="s">
        <v>53</v>
      </c>
      <c r="AK16" s="51" t="s">
        <v>53</v>
      </c>
      <c r="AL16" s="51" t="s">
        <v>53</v>
      </c>
      <c r="AM16" s="51" t="s">
        <v>53</v>
      </c>
      <c r="AN16" s="51" t="s">
        <v>53</v>
      </c>
      <c r="AO16" s="51" t="s">
        <v>53</v>
      </c>
      <c r="AP16" s="51" t="s">
        <v>53</v>
      </c>
      <c r="AQ16" s="51" t="s">
        <v>53</v>
      </c>
      <c r="AR16" s="51" t="s">
        <v>53</v>
      </c>
      <c r="AS16" s="51" t="s">
        <v>53</v>
      </c>
      <c r="AT16" s="51" t="s">
        <v>53</v>
      </c>
      <c r="AU16" s="51" t="s">
        <v>53</v>
      </c>
      <c r="AV16" s="51" t="s">
        <v>53</v>
      </c>
      <c r="AW16" s="51" t="s">
        <v>53</v>
      </c>
      <c r="AX16" s="51" t="s">
        <v>53</v>
      </c>
      <c r="AY16" s="51" t="s">
        <v>53</v>
      </c>
      <c r="AZ16" s="51" t="s">
        <v>53</v>
      </c>
      <c r="BA16" s="51" t="s">
        <v>53</v>
      </c>
      <c r="BB16" s="51" t="s">
        <v>47</v>
      </c>
      <c r="BC16" s="51" t="s">
        <v>53</v>
      </c>
      <c r="BD16" s="51" t="s">
        <v>53</v>
      </c>
      <c r="BE16" s="51" t="s">
        <v>47</v>
      </c>
      <c r="BF16" s="51" t="s">
        <v>47</v>
      </c>
      <c r="BG16" s="51" t="s">
        <v>53</v>
      </c>
      <c r="BH16" s="51" t="s">
        <v>53</v>
      </c>
      <c r="BI16" s="51" t="s">
        <v>53</v>
      </c>
      <c r="BJ16" s="51" t="s">
        <v>53</v>
      </c>
      <c r="BK16" s="51" t="s">
        <v>53</v>
      </c>
      <c r="BL16" s="51" t="s">
        <v>53</v>
      </c>
      <c r="BM16" s="51" t="s">
        <v>53</v>
      </c>
      <c r="BN16" s="51" t="s">
        <v>53</v>
      </c>
      <c r="BO16" s="51" t="s">
        <v>47</v>
      </c>
      <c r="BP16" s="51" t="s">
        <v>53</v>
      </c>
      <c r="BQ16" s="51" t="s">
        <v>53</v>
      </c>
      <c r="BR16" s="51" t="s">
        <v>53</v>
      </c>
      <c r="BS16" s="51" t="s">
        <v>53</v>
      </c>
      <c r="BT16" s="51" t="s">
        <v>47</v>
      </c>
      <c r="BU16" s="51" t="s">
        <v>47</v>
      </c>
      <c r="BV16" s="51" t="s">
        <v>53</v>
      </c>
      <c r="BW16" s="51" t="s">
        <v>53</v>
      </c>
      <c r="BX16" s="51" t="s">
        <v>47</v>
      </c>
      <c r="BY16" s="51" t="s">
        <v>47</v>
      </c>
      <c r="BZ16" s="51" t="s">
        <v>47</v>
      </c>
      <c r="CA16" s="51" t="s">
        <v>53</v>
      </c>
      <c r="CB16" s="52"/>
      <c r="CC16" s="47"/>
    </row>
    <row r="17" spans="1:81" s="56" customFormat="1" x14ac:dyDescent="0.25">
      <c r="A17" s="9">
        <v>2021</v>
      </c>
      <c r="B17" s="10" t="s">
        <v>140</v>
      </c>
      <c r="C17" s="10" t="s">
        <v>55</v>
      </c>
      <c r="D17" s="11">
        <v>232260</v>
      </c>
      <c r="E17" s="10"/>
      <c r="F17" s="11">
        <v>232260</v>
      </c>
      <c r="G17" s="11">
        <v>232260</v>
      </c>
      <c r="H17" s="10"/>
      <c r="I17" s="11">
        <v>232260</v>
      </c>
      <c r="J17" s="10" t="s">
        <v>53</v>
      </c>
      <c r="K17" s="10">
        <v>2</v>
      </c>
      <c r="L17" s="10" t="s">
        <v>53</v>
      </c>
      <c r="M17" s="11">
        <v>26140</v>
      </c>
      <c r="N17" s="10" t="s">
        <v>48</v>
      </c>
      <c r="O17" s="10" t="s">
        <v>47</v>
      </c>
      <c r="P17" s="10" t="s">
        <v>47</v>
      </c>
      <c r="Q17" s="10" t="s">
        <v>47</v>
      </c>
      <c r="R17" s="10" t="s">
        <v>47</v>
      </c>
      <c r="S17" s="47" t="s">
        <v>101</v>
      </c>
      <c r="T17" s="11"/>
      <c r="U17" s="11"/>
      <c r="V17" s="11"/>
      <c r="W17" s="11"/>
      <c r="X17" s="11"/>
      <c r="Y17" s="11"/>
      <c r="Z17" s="11"/>
      <c r="AA17" s="47" t="s">
        <v>489</v>
      </c>
      <c r="AB17" s="11">
        <v>1080</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53</v>
      </c>
      <c r="AQ17" s="51" t="s">
        <v>53</v>
      </c>
      <c r="AR17" s="51" t="s">
        <v>53</v>
      </c>
      <c r="AS17" s="51" t="s">
        <v>53</v>
      </c>
      <c r="AT17" s="51" t="s">
        <v>53</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53</v>
      </c>
      <c r="BL17" s="51" t="s">
        <v>53</v>
      </c>
      <c r="BM17" s="51" t="s">
        <v>53</v>
      </c>
      <c r="BN17" s="51" t="s">
        <v>53</v>
      </c>
      <c r="BO17" s="51" t="s">
        <v>47</v>
      </c>
      <c r="BP17" s="51" t="s">
        <v>53</v>
      </c>
      <c r="BQ17" s="51" t="s">
        <v>53</v>
      </c>
      <c r="BR17" s="51" t="s">
        <v>53</v>
      </c>
      <c r="BS17" s="51" t="s">
        <v>53</v>
      </c>
      <c r="BT17" s="51" t="s">
        <v>53</v>
      </c>
      <c r="BU17" s="51" t="s">
        <v>47</v>
      </c>
      <c r="BV17" s="51" t="s">
        <v>53</v>
      </c>
      <c r="BW17" s="51" t="s">
        <v>53</v>
      </c>
      <c r="BX17" s="51" t="s">
        <v>47</v>
      </c>
      <c r="BY17" s="51" t="s">
        <v>47</v>
      </c>
      <c r="BZ17" s="51" t="s">
        <v>53</v>
      </c>
      <c r="CA17" s="51" t="s">
        <v>53</v>
      </c>
      <c r="CB17" s="51"/>
      <c r="CC17" s="47"/>
    </row>
    <row r="18" spans="1:81" s="56" customFormat="1" ht="60" x14ac:dyDescent="0.25">
      <c r="A18" s="9">
        <v>2021</v>
      </c>
      <c r="B18" s="10" t="s">
        <v>141</v>
      </c>
      <c r="C18" s="10" t="s">
        <v>55</v>
      </c>
      <c r="D18" s="11">
        <v>269136</v>
      </c>
      <c r="E18" s="10"/>
      <c r="F18" s="11">
        <v>269136</v>
      </c>
      <c r="G18" s="11">
        <v>269136</v>
      </c>
      <c r="H18" s="10"/>
      <c r="I18" s="11">
        <v>269136</v>
      </c>
      <c r="J18" s="10" t="s">
        <v>57</v>
      </c>
      <c r="K18" s="10">
        <v>2</v>
      </c>
      <c r="L18" s="10" t="s">
        <v>53</v>
      </c>
      <c r="M18" s="11">
        <v>26806</v>
      </c>
      <c r="N18" s="10" t="s">
        <v>57</v>
      </c>
      <c r="O18" s="10" t="s">
        <v>47</v>
      </c>
      <c r="P18" s="10" t="s">
        <v>47</v>
      </c>
      <c r="Q18" s="10" t="s">
        <v>47</v>
      </c>
      <c r="R18" s="10" t="s">
        <v>47</v>
      </c>
      <c r="S18" s="55" t="s">
        <v>383</v>
      </c>
      <c r="T18" s="11">
        <v>0</v>
      </c>
      <c r="U18" s="11"/>
      <c r="V18" s="11"/>
      <c r="W18" s="11"/>
      <c r="X18" s="11">
        <v>0</v>
      </c>
      <c r="Y18" s="11"/>
      <c r="Z18" s="11"/>
      <c r="AA18" s="43" t="s">
        <v>455</v>
      </c>
      <c r="AB18" s="11">
        <v>0</v>
      </c>
      <c r="AC18" s="53" t="s">
        <v>47</v>
      </c>
      <c r="AD18" s="53" t="s">
        <v>53</v>
      </c>
      <c r="AE18" s="53" t="s">
        <v>53</v>
      </c>
      <c r="AF18" s="53" t="s">
        <v>53</v>
      </c>
      <c r="AG18" s="53" t="s">
        <v>53</v>
      </c>
      <c r="AH18" s="53" t="s">
        <v>53</v>
      </c>
      <c r="AI18" s="53" t="s">
        <v>53</v>
      </c>
      <c r="AJ18" s="53" t="s">
        <v>53</v>
      </c>
      <c r="AK18" s="53" t="s">
        <v>53</v>
      </c>
      <c r="AL18" s="53" t="s">
        <v>53</v>
      </c>
      <c r="AM18" s="53" t="s">
        <v>53</v>
      </c>
      <c r="AN18" s="53" t="s">
        <v>53</v>
      </c>
      <c r="AO18" s="53" t="s">
        <v>53</v>
      </c>
      <c r="AP18" s="53" t="s">
        <v>53</v>
      </c>
      <c r="AQ18" s="53" t="s">
        <v>53</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53</v>
      </c>
      <c r="BI18" s="53" t="s">
        <v>53</v>
      </c>
      <c r="BJ18" s="53" t="s">
        <v>53</v>
      </c>
      <c r="BK18" s="53" t="s">
        <v>53</v>
      </c>
      <c r="BL18" s="53" t="s">
        <v>53</v>
      </c>
      <c r="BM18" s="53" t="s">
        <v>53</v>
      </c>
      <c r="BN18" s="53" t="s">
        <v>53</v>
      </c>
      <c r="BO18" s="53" t="s">
        <v>53</v>
      </c>
      <c r="BP18" s="53" t="s">
        <v>53</v>
      </c>
      <c r="BQ18" s="53" t="s">
        <v>53</v>
      </c>
      <c r="BR18" s="53" t="s">
        <v>53</v>
      </c>
      <c r="BS18" s="53" t="s">
        <v>53</v>
      </c>
      <c r="BT18" s="53" t="s">
        <v>53</v>
      </c>
      <c r="BU18" s="53" t="s">
        <v>53</v>
      </c>
      <c r="BV18" s="53" t="s">
        <v>53</v>
      </c>
      <c r="BW18" s="53" t="s">
        <v>53</v>
      </c>
      <c r="BX18" s="53" t="s">
        <v>47</v>
      </c>
      <c r="BY18" s="53" t="s">
        <v>47</v>
      </c>
      <c r="BZ18" s="53" t="s">
        <v>53</v>
      </c>
      <c r="CA18" s="53" t="s">
        <v>53</v>
      </c>
      <c r="CB18" s="54"/>
      <c r="CC18" s="55"/>
    </row>
    <row r="19" spans="1:81" s="56" customFormat="1" x14ac:dyDescent="0.25">
      <c r="A19" s="9">
        <v>2021</v>
      </c>
      <c r="B19" s="10" t="s">
        <v>67</v>
      </c>
      <c r="C19" s="47" t="s">
        <v>621</v>
      </c>
      <c r="D19" s="11">
        <v>198276</v>
      </c>
      <c r="E19" s="10">
        <v>25</v>
      </c>
      <c r="F19" s="11">
        <v>214138</v>
      </c>
      <c r="G19" s="11">
        <v>198276</v>
      </c>
      <c r="H19" s="10">
        <v>25</v>
      </c>
      <c r="I19" s="11">
        <v>216408</v>
      </c>
      <c r="J19" s="10" t="s">
        <v>53</v>
      </c>
      <c r="K19" s="10">
        <v>1</v>
      </c>
      <c r="L19" s="10" t="s">
        <v>47</v>
      </c>
      <c r="M19" s="11">
        <v>14748</v>
      </c>
      <c r="N19" s="10" t="s">
        <v>48</v>
      </c>
      <c r="O19" s="10" t="s">
        <v>47</v>
      </c>
      <c r="P19" s="10" t="s">
        <v>47</v>
      </c>
      <c r="Q19" s="10" t="s">
        <v>47</v>
      </c>
      <c r="R19" s="10" t="s">
        <v>47</v>
      </c>
      <c r="S19" s="10"/>
      <c r="T19" s="11"/>
      <c r="U19" s="11">
        <v>90</v>
      </c>
      <c r="V19" s="11"/>
      <c r="W19" s="11"/>
      <c r="X19" s="11"/>
      <c r="Y19" s="11"/>
      <c r="Z19" s="11"/>
      <c r="AA19" s="10"/>
      <c r="AB19" s="11">
        <v>90</v>
      </c>
      <c r="AC19" s="51" t="s">
        <v>53</v>
      </c>
      <c r="AD19" s="51" t="s">
        <v>53</v>
      </c>
      <c r="AE19" s="51" t="s">
        <v>53</v>
      </c>
      <c r="AF19" s="51" t="s">
        <v>53</v>
      </c>
      <c r="AG19" s="51" t="s">
        <v>47</v>
      </c>
      <c r="AH19" s="51" t="s">
        <v>47</v>
      </c>
      <c r="AI19" s="51" t="s">
        <v>53</v>
      </c>
      <c r="AJ19" s="51" t="s">
        <v>53</v>
      </c>
      <c r="AK19" s="51" t="s">
        <v>53</v>
      </c>
      <c r="AL19" s="51" t="s">
        <v>47</v>
      </c>
      <c r="AM19" s="51" t="s">
        <v>53</v>
      </c>
      <c r="AN19" s="51" t="s">
        <v>53</v>
      </c>
      <c r="AO19" s="51" t="s">
        <v>53</v>
      </c>
      <c r="AP19" s="51" t="s">
        <v>47</v>
      </c>
      <c r="AQ19" s="51" t="s">
        <v>53</v>
      </c>
      <c r="AR19" s="51" t="s">
        <v>53</v>
      </c>
      <c r="AS19" s="51" t="s">
        <v>53</v>
      </c>
      <c r="AT19" s="51" t="s">
        <v>53</v>
      </c>
      <c r="AU19" s="51" t="s">
        <v>53</v>
      </c>
      <c r="AV19" s="51" t="s">
        <v>53</v>
      </c>
      <c r="AW19" s="51" t="s">
        <v>53</v>
      </c>
      <c r="AX19" s="51" t="s">
        <v>53</v>
      </c>
      <c r="AY19" s="51" t="s">
        <v>53</v>
      </c>
      <c r="AZ19" s="51" t="s">
        <v>53</v>
      </c>
      <c r="BA19" s="51" t="s">
        <v>47</v>
      </c>
      <c r="BB19" s="51" t="s">
        <v>53</v>
      </c>
      <c r="BC19" s="51" t="s">
        <v>53</v>
      </c>
      <c r="BD19" s="51" t="s">
        <v>53</v>
      </c>
      <c r="BE19" s="51" t="s">
        <v>53</v>
      </c>
      <c r="BF19" s="51" t="s">
        <v>53</v>
      </c>
      <c r="BG19" s="51" t="s">
        <v>53</v>
      </c>
      <c r="BH19" s="51" t="s">
        <v>53</v>
      </c>
      <c r="BI19" s="51" t="s">
        <v>53</v>
      </c>
      <c r="BJ19" s="51" t="s">
        <v>53</v>
      </c>
      <c r="BK19" s="51" t="s">
        <v>53</v>
      </c>
      <c r="BL19" s="51" t="s">
        <v>53</v>
      </c>
      <c r="BM19" s="51" t="s">
        <v>53</v>
      </c>
      <c r="BN19" s="51" t="s">
        <v>53</v>
      </c>
      <c r="BO19" s="51" t="s">
        <v>53</v>
      </c>
      <c r="BP19" s="51" t="s">
        <v>53</v>
      </c>
      <c r="BQ19" s="51" t="s">
        <v>53</v>
      </c>
      <c r="BR19" s="51" t="s">
        <v>53</v>
      </c>
      <c r="BS19" s="51" t="s">
        <v>53</v>
      </c>
      <c r="BT19" s="51" t="s">
        <v>47</v>
      </c>
      <c r="BU19" s="51" t="s">
        <v>47</v>
      </c>
      <c r="BV19" s="51" t="s">
        <v>47</v>
      </c>
      <c r="BW19" s="51" t="s">
        <v>47</v>
      </c>
      <c r="BX19" s="51" t="s">
        <v>47</v>
      </c>
      <c r="BY19" s="51" t="s">
        <v>47</v>
      </c>
      <c r="BZ19" s="51" t="s">
        <v>47</v>
      </c>
      <c r="CA19" s="51" t="s">
        <v>53</v>
      </c>
      <c r="CB19" s="52"/>
      <c r="CC19" s="47"/>
    </row>
    <row r="20" spans="1:81" s="56" customFormat="1" x14ac:dyDescent="0.25">
      <c r="A20" s="9">
        <v>2021</v>
      </c>
      <c r="B20" s="10" t="s">
        <v>495</v>
      </c>
      <c r="C20" s="10" t="s">
        <v>496</v>
      </c>
      <c r="D20" s="22">
        <v>178971</v>
      </c>
      <c r="E20" s="10">
        <v>30</v>
      </c>
      <c r="F20" s="22">
        <v>184428.36</v>
      </c>
      <c r="G20" s="22">
        <v>178971</v>
      </c>
      <c r="H20" s="10">
        <v>30</v>
      </c>
      <c r="I20" s="22">
        <v>190168.36</v>
      </c>
      <c r="J20" s="10" t="s">
        <v>53</v>
      </c>
      <c r="K20" s="10">
        <v>2</v>
      </c>
      <c r="L20" s="10" t="s">
        <v>53</v>
      </c>
      <c r="M20" s="22">
        <v>23751.72</v>
      </c>
      <c r="N20" s="10" t="s">
        <v>593</v>
      </c>
      <c r="O20" s="10" t="s">
        <v>47</v>
      </c>
      <c r="P20" s="10" t="s">
        <v>47</v>
      </c>
      <c r="Q20" s="10" t="s">
        <v>47</v>
      </c>
      <c r="R20" s="10" t="s">
        <v>47</v>
      </c>
      <c r="S20" s="10"/>
      <c r="T20" s="10"/>
      <c r="U20" s="22"/>
      <c r="V20" s="10"/>
      <c r="W20" s="10"/>
      <c r="X20" s="10"/>
      <c r="Y20" s="10"/>
      <c r="Z20" s="10"/>
      <c r="AA20" s="47" t="s">
        <v>103</v>
      </c>
      <c r="AB20" s="22">
        <v>900</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53</v>
      </c>
      <c r="AV20" s="51" t="s">
        <v>47</v>
      </c>
      <c r="AW20" s="51" t="s">
        <v>47</v>
      </c>
      <c r="AX20" s="51" t="s">
        <v>47</v>
      </c>
      <c r="AY20" s="51" t="s">
        <v>47</v>
      </c>
      <c r="AZ20" s="51" t="s">
        <v>47</v>
      </c>
      <c r="BA20" s="51" t="s">
        <v>47</v>
      </c>
      <c r="BB20" s="51" t="s">
        <v>47</v>
      </c>
      <c r="BC20" s="51" t="s">
        <v>47</v>
      </c>
      <c r="BD20" s="51" t="s">
        <v>47</v>
      </c>
      <c r="BE20" s="51" t="s">
        <v>47</v>
      </c>
      <c r="BF20" s="51" t="s">
        <v>47</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53</v>
      </c>
      <c r="BT20" s="51" t="s">
        <v>53</v>
      </c>
      <c r="BU20" s="51" t="s">
        <v>53</v>
      </c>
      <c r="BV20" s="51" t="s">
        <v>53</v>
      </c>
      <c r="BW20" s="51" t="s">
        <v>53</v>
      </c>
      <c r="BX20" s="51" t="s">
        <v>53</v>
      </c>
      <c r="BY20" s="51" t="s">
        <v>53</v>
      </c>
      <c r="BZ20" s="51" t="s">
        <v>53</v>
      </c>
      <c r="CA20" s="51" t="s">
        <v>53</v>
      </c>
      <c r="CB20" s="51"/>
      <c r="CC20" s="47"/>
    </row>
    <row r="21" spans="1:81" s="31" customFormat="1" x14ac:dyDescent="0.25">
      <c r="A21" s="32">
        <v>2018</v>
      </c>
      <c r="B21" s="38" t="s">
        <v>595</v>
      </c>
      <c r="C21" s="38" t="s">
        <v>252</v>
      </c>
      <c r="D21" s="49"/>
      <c r="E21" s="38"/>
      <c r="F21" s="49"/>
      <c r="G21" s="49"/>
      <c r="H21" s="38"/>
      <c r="I21" s="49"/>
      <c r="J21" s="38"/>
      <c r="K21" s="38"/>
      <c r="L21" s="38"/>
      <c r="M21" s="49"/>
      <c r="N21" s="38"/>
      <c r="O21" s="38"/>
      <c r="P21" s="38"/>
      <c r="Q21" s="38"/>
      <c r="R21" s="38"/>
      <c r="S21" s="38"/>
      <c r="T21" s="49"/>
      <c r="U21" s="49"/>
      <c r="V21" s="49"/>
      <c r="W21" s="49"/>
      <c r="X21" s="49"/>
      <c r="Y21" s="49"/>
      <c r="Z21" s="49"/>
      <c r="AA21" s="38"/>
      <c r="AB21" s="49"/>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47"/>
    </row>
    <row r="22" spans="1:81" s="56" customFormat="1" x14ac:dyDescent="0.25">
      <c r="A22" s="9">
        <v>2021</v>
      </c>
      <c r="B22" s="10" t="s">
        <v>633</v>
      </c>
      <c r="C22" s="10" t="s">
        <v>621</v>
      </c>
      <c r="D22" s="11">
        <v>211870</v>
      </c>
      <c r="E22" s="10">
        <v>15</v>
      </c>
      <c r="F22" s="11">
        <v>212870</v>
      </c>
      <c r="G22" s="11">
        <v>211870</v>
      </c>
      <c r="H22" s="10">
        <v>15</v>
      </c>
      <c r="I22" s="11">
        <v>214370</v>
      </c>
      <c r="J22" s="10">
        <v>2</v>
      </c>
      <c r="K22" s="10" t="s">
        <v>47</v>
      </c>
      <c r="L22" s="11">
        <v>30240</v>
      </c>
      <c r="M22" s="10" t="s">
        <v>48</v>
      </c>
      <c r="N22" s="10" t="s">
        <v>47</v>
      </c>
      <c r="O22" s="10" t="s">
        <v>47</v>
      </c>
      <c r="P22" s="10" t="s">
        <v>47</v>
      </c>
      <c r="Q22" s="10" t="s">
        <v>47</v>
      </c>
      <c r="R22" s="10"/>
      <c r="S22" s="11"/>
      <c r="T22" s="11"/>
      <c r="U22" s="11"/>
      <c r="V22" s="11"/>
      <c r="W22" s="11"/>
      <c r="X22" s="11"/>
      <c r="Y22" s="11"/>
      <c r="Z22" s="10"/>
      <c r="AA22" s="11"/>
      <c r="AB22" s="11">
        <v>0</v>
      </c>
      <c r="AC22" s="51" t="s">
        <v>47</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53</v>
      </c>
      <c r="AQ22" s="51" t="s">
        <v>53</v>
      </c>
      <c r="AR22" s="51" t="s">
        <v>53</v>
      </c>
      <c r="AS22" s="51" t="s">
        <v>53</v>
      </c>
      <c r="AT22" s="51" t="s">
        <v>53</v>
      </c>
      <c r="AU22" s="51" t="s">
        <v>53</v>
      </c>
      <c r="AV22" s="51" t="s">
        <v>53</v>
      </c>
      <c r="AW22" s="51" t="s">
        <v>53</v>
      </c>
      <c r="AX22" s="51" t="s">
        <v>53</v>
      </c>
      <c r="AY22" s="51" t="s">
        <v>53</v>
      </c>
      <c r="AZ22" s="51" t="s">
        <v>53</v>
      </c>
      <c r="BA22" s="51" t="s">
        <v>53</v>
      </c>
      <c r="BB22" s="51" t="s">
        <v>47</v>
      </c>
      <c r="BC22" s="51" t="s">
        <v>47</v>
      </c>
      <c r="BD22" s="51" t="s">
        <v>53</v>
      </c>
      <c r="BE22" s="51" t="s">
        <v>53</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1" t="s">
        <v>53</v>
      </c>
      <c r="BW22" s="51" t="s">
        <v>53</v>
      </c>
      <c r="BX22" s="51" t="s">
        <v>53</v>
      </c>
      <c r="BY22" s="51" t="s">
        <v>53</v>
      </c>
      <c r="BZ22" s="51" t="s">
        <v>53</v>
      </c>
      <c r="CA22" s="51" t="s">
        <v>53</v>
      </c>
      <c r="CB22" s="52" t="s">
        <v>463</v>
      </c>
      <c r="CC22" s="47"/>
    </row>
    <row r="23" spans="1:81" s="56" customFormat="1" x14ac:dyDescent="0.25">
      <c r="A23" s="9">
        <v>2021</v>
      </c>
      <c r="B23" s="10" t="s">
        <v>167</v>
      </c>
      <c r="C23" s="10" t="s">
        <v>93</v>
      </c>
      <c r="D23" s="11">
        <v>195514</v>
      </c>
      <c r="E23" s="10">
        <v>40</v>
      </c>
      <c r="F23" s="11">
        <v>199514</v>
      </c>
      <c r="G23" s="11">
        <v>198063</v>
      </c>
      <c r="H23" s="10">
        <v>40</v>
      </c>
      <c r="I23" s="11">
        <v>202063</v>
      </c>
      <c r="J23" s="10" t="s">
        <v>53</v>
      </c>
      <c r="K23" s="10">
        <v>2</v>
      </c>
      <c r="L23" s="10" t="s">
        <v>53</v>
      </c>
      <c r="M23" s="11">
        <v>20909</v>
      </c>
      <c r="N23" s="10" t="s">
        <v>48</v>
      </c>
      <c r="O23" s="10" t="s">
        <v>47</v>
      </c>
      <c r="P23" s="10" t="s">
        <v>47</v>
      </c>
      <c r="Q23" s="10" t="s">
        <v>47</v>
      </c>
      <c r="R23" s="10" t="s">
        <v>47</v>
      </c>
      <c r="S23" s="10"/>
      <c r="T23" s="11"/>
      <c r="U23" s="11"/>
      <c r="V23" s="11"/>
      <c r="W23" s="11"/>
      <c r="X23" s="11"/>
      <c r="Y23" s="11"/>
      <c r="Z23" s="11"/>
      <c r="AA23" s="10"/>
      <c r="AB23" s="11"/>
      <c r="AC23" s="51" t="s">
        <v>47</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53</v>
      </c>
      <c r="AQ23" s="51" t="s">
        <v>53</v>
      </c>
      <c r="AR23" s="51" t="s">
        <v>53</v>
      </c>
      <c r="AS23" s="51" t="s">
        <v>53</v>
      </c>
      <c r="AT23" s="51" t="s">
        <v>53</v>
      </c>
      <c r="AU23" s="51" t="s">
        <v>53</v>
      </c>
      <c r="AV23" s="51" t="s">
        <v>53</v>
      </c>
      <c r="AW23" s="51" t="s">
        <v>53</v>
      </c>
      <c r="AX23" s="51" t="s">
        <v>53</v>
      </c>
      <c r="AY23" s="51" t="s">
        <v>53</v>
      </c>
      <c r="AZ23" s="51" t="s">
        <v>53</v>
      </c>
      <c r="BA23" s="51" t="s">
        <v>53</v>
      </c>
      <c r="BB23" s="51" t="s">
        <v>47</v>
      </c>
      <c r="BC23" s="51" t="s">
        <v>47</v>
      </c>
      <c r="BD23" s="51" t="s">
        <v>53</v>
      </c>
      <c r="BE23" s="51" t="s">
        <v>53</v>
      </c>
      <c r="BF23" s="51" t="s">
        <v>53</v>
      </c>
      <c r="BG23" s="51" t="s">
        <v>53</v>
      </c>
      <c r="BH23" s="51" t="s">
        <v>53</v>
      </c>
      <c r="BI23" s="51" t="s">
        <v>53</v>
      </c>
      <c r="BJ23" s="51" t="s">
        <v>53</v>
      </c>
      <c r="BK23" s="51" t="s">
        <v>53</v>
      </c>
      <c r="BL23" s="51" t="s">
        <v>53</v>
      </c>
      <c r="BM23" s="51" t="s">
        <v>53</v>
      </c>
      <c r="BN23" s="51" t="s">
        <v>53</v>
      </c>
      <c r="BO23" s="51" t="s">
        <v>47</v>
      </c>
      <c r="BP23" s="51" t="s">
        <v>47</v>
      </c>
      <c r="BQ23" s="51" t="s">
        <v>53</v>
      </c>
      <c r="BR23" s="51" t="s">
        <v>53</v>
      </c>
      <c r="BS23" s="51" t="s">
        <v>53</v>
      </c>
      <c r="BT23" s="51" t="s">
        <v>53</v>
      </c>
      <c r="BU23" s="51" t="s">
        <v>53</v>
      </c>
      <c r="BV23" s="51" t="s">
        <v>53</v>
      </c>
      <c r="BW23" s="51" t="s">
        <v>53</v>
      </c>
      <c r="BX23" s="51" t="s">
        <v>53</v>
      </c>
      <c r="BY23" s="51" t="s">
        <v>53</v>
      </c>
      <c r="BZ23" s="51" t="s">
        <v>47</v>
      </c>
      <c r="CA23" s="51" t="s">
        <v>53</v>
      </c>
      <c r="CB23" s="52"/>
      <c r="CC23" s="55"/>
    </row>
    <row r="24" spans="1:81" s="56" customFormat="1" x14ac:dyDescent="0.25">
      <c r="A24" s="17">
        <v>2021</v>
      </c>
      <c r="B24" s="18" t="s">
        <v>178</v>
      </c>
      <c r="C24" s="18" t="s">
        <v>93</v>
      </c>
      <c r="D24" s="19">
        <v>169005</v>
      </c>
      <c r="E24" s="18">
        <v>20</v>
      </c>
      <c r="F24" s="19">
        <v>186550</v>
      </c>
      <c r="G24" s="19">
        <v>169005</v>
      </c>
      <c r="H24" s="18">
        <v>20</v>
      </c>
      <c r="I24" s="19">
        <v>189850</v>
      </c>
      <c r="J24" s="18">
        <v>2</v>
      </c>
      <c r="K24" s="18" t="s">
        <v>53</v>
      </c>
      <c r="L24" s="19">
        <v>24273</v>
      </c>
      <c r="M24" s="18" t="s">
        <v>48</v>
      </c>
      <c r="N24" s="18" t="s">
        <v>47</v>
      </c>
      <c r="O24" s="18" t="s">
        <v>47</v>
      </c>
      <c r="P24" s="18" t="s">
        <v>47</v>
      </c>
      <c r="Q24" s="18" t="s">
        <v>47</v>
      </c>
      <c r="R24" s="18" t="s">
        <v>47</v>
      </c>
      <c r="S24" s="19"/>
      <c r="T24" s="19">
        <v>4800</v>
      </c>
      <c r="U24" s="19"/>
      <c r="V24" s="19"/>
      <c r="W24" s="19"/>
      <c r="X24" s="19"/>
      <c r="Y24" s="19"/>
      <c r="Z24" s="18"/>
      <c r="AA24" s="18" t="s">
        <v>719</v>
      </c>
      <c r="AB24" s="19">
        <v>5520</v>
      </c>
      <c r="AC24" s="18" t="s">
        <v>47</v>
      </c>
      <c r="AD24" s="18" t="s">
        <v>53</v>
      </c>
      <c r="AE24" s="18" t="s">
        <v>53</v>
      </c>
      <c r="AF24" s="18" t="s">
        <v>53</v>
      </c>
      <c r="AG24" s="18" t="s">
        <v>53</v>
      </c>
      <c r="AH24" s="18" t="s">
        <v>53</v>
      </c>
      <c r="AI24" s="18" t="s">
        <v>53</v>
      </c>
      <c r="AJ24" s="18" t="s">
        <v>53</v>
      </c>
      <c r="AK24" s="18" t="s">
        <v>53</v>
      </c>
      <c r="AL24" s="18" t="s">
        <v>53</v>
      </c>
      <c r="AM24" s="18" t="s">
        <v>53</v>
      </c>
      <c r="AN24" s="18" t="s">
        <v>53</v>
      </c>
      <c r="AO24" s="18" t="s">
        <v>53</v>
      </c>
      <c r="AP24" s="18" t="s">
        <v>53</v>
      </c>
      <c r="AQ24" s="18" t="s">
        <v>47</v>
      </c>
      <c r="AR24" s="18" t="s">
        <v>53</v>
      </c>
      <c r="AS24" s="18" t="s">
        <v>53</v>
      </c>
      <c r="AT24" s="18" t="s">
        <v>53</v>
      </c>
      <c r="AU24" s="18" t="s">
        <v>53</v>
      </c>
      <c r="AV24" s="18" t="s">
        <v>53</v>
      </c>
      <c r="AW24" s="18" t="s">
        <v>53</v>
      </c>
      <c r="AX24" s="18" t="s">
        <v>53</v>
      </c>
      <c r="AY24" s="18" t="s">
        <v>53</v>
      </c>
      <c r="AZ24" s="18" t="s">
        <v>53</v>
      </c>
      <c r="BA24" s="18" t="s">
        <v>53</v>
      </c>
      <c r="BB24" s="18" t="s">
        <v>722</v>
      </c>
      <c r="BC24" s="18" t="s">
        <v>722</v>
      </c>
      <c r="BD24" s="18" t="s">
        <v>53</v>
      </c>
      <c r="BE24" s="18" t="s">
        <v>53</v>
      </c>
      <c r="BF24" s="18" t="s">
        <v>53</v>
      </c>
      <c r="BG24" s="18" t="s">
        <v>53</v>
      </c>
      <c r="BH24" s="18" t="s">
        <v>53</v>
      </c>
      <c r="BI24" s="18" t="s">
        <v>53</v>
      </c>
      <c r="BJ24" s="18" t="s">
        <v>53</v>
      </c>
      <c r="BK24" s="18" t="s">
        <v>53</v>
      </c>
      <c r="BL24" s="18" t="s">
        <v>53</v>
      </c>
      <c r="BM24" s="18" t="s">
        <v>53</v>
      </c>
      <c r="BN24" s="18" t="s">
        <v>53</v>
      </c>
      <c r="BO24" s="18" t="s">
        <v>53</v>
      </c>
      <c r="BP24" s="18" t="s">
        <v>53</v>
      </c>
      <c r="BQ24" s="18" t="s">
        <v>53</v>
      </c>
      <c r="BR24" s="18" t="s">
        <v>53</v>
      </c>
      <c r="BS24" s="18" t="s">
        <v>53</v>
      </c>
      <c r="BT24" s="18" t="s">
        <v>53</v>
      </c>
      <c r="BU24" s="18" t="s">
        <v>53</v>
      </c>
      <c r="BV24" s="18" t="s">
        <v>53</v>
      </c>
      <c r="BW24" s="18" t="s">
        <v>53</v>
      </c>
      <c r="BX24" s="18" t="s">
        <v>53</v>
      </c>
      <c r="BY24" s="18" t="s">
        <v>53</v>
      </c>
      <c r="BZ24" s="18" t="s">
        <v>53</v>
      </c>
      <c r="CA24" s="18" t="s">
        <v>53</v>
      </c>
      <c r="CB24" s="18"/>
    </row>
    <row r="25" spans="1:81" x14ac:dyDescent="0.25">
      <c r="B25" s="46" t="s">
        <v>648</v>
      </c>
    </row>
    <row r="26" spans="1:81" x14ac:dyDescent="0.25">
      <c r="B26" s="46"/>
    </row>
    <row r="27" spans="1:81" ht="15" customHeight="1" x14ac:dyDescent="0.25">
      <c r="B27" s="55" t="s">
        <v>647</v>
      </c>
    </row>
    <row r="28" spans="1:81" s="61" customFormat="1" ht="15" customHeight="1" x14ac:dyDescent="0.25">
      <c r="A28" s="59"/>
      <c r="B28" s="60" t="s">
        <v>271</v>
      </c>
      <c r="D28" s="62">
        <f t="shared" ref="D28:I28" si="0">AVERAGE(D2:D24)</f>
        <v>201786.77050000001</v>
      </c>
      <c r="E28" s="63">
        <f t="shared" si="0"/>
        <v>22.777777777777779</v>
      </c>
      <c r="F28" s="62">
        <f t="shared" si="0"/>
        <v>207378.02117647059</v>
      </c>
      <c r="G28" s="62">
        <f t="shared" si="0"/>
        <v>202334.11249999999</v>
      </c>
      <c r="H28" s="63">
        <f t="shared" si="0"/>
        <v>22.1</v>
      </c>
      <c r="I28" s="62">
        <f t="shared" si="0"/>
        <v>210118.59222222221</v>
      </c>
      <c r="K28" s="63">
        <f>AVERAGE(K2:K24)</f>
        <v>1.9411764705882353</v>
      </c>
      <c r="M28" s="62">
        <f>AVERAGE(M2:M24)</f>
        <v>27473.197777777776</v>
      </c>
      <c r="N28" s="63">
        <v>0</v>
      </c>
      <c r="T28" s="62">
        <f>AVERAGE(T2:T24)</f>
        <v>3720</v>
      </c>
      <c r="U28" s="62">
        <f>AVERAGE(U2:U24)</f>
        <v>90</v>
      </c>
      <c r="V28" s="62"/>
      <c r="W28" s="62"/>
      <c r="X28" s="62">
        <f>AVERAGE(X2:X24)</f>
        <v>400</v>
      </c>
      <c r="Y28" s="62"/>
      <c r="Z28" s="62"/>
      <c r="AA28" s="63"/>
      <c r="AB28" s="62">
        <f>AVERAGE(AB2:AB24)</f>
        <v>1471.875</v>
      </c>
    </row>
    <row r="29" spans="1:81" s="66" customFormat="1" ht="15" customHeight="1" x14ac:dyDescent="0.25">
      <c r="A29" s="64"/>
      <c r="B29" s="65" t="s">
        <v>272</v>
      </c>
      <c r="D29" s="67">
        <f t="shared" ref="D29:I29" si="1">MEDIAN(D2:D24)</f>
        <v>199460</v>
      </c>
      <c r="E29" s="68">
        <f t="shared" si="1"/>
        <v>20</v>
      </c>
      <c r="F29" s="67">
        <f t="shared" si="1"/>
        <v>211776</v>
      </c>
      <c r="G29" s="67">
        <f t="shared" si="1"/>
        <v>201221.5</v>
      </c>
      <c r="H29" s="68">
        <f t="shared" si="1"/>
        <v>20</v>
      </c>
      <c r="I29" s="67">
        <f t="shared" si="1"/>
        <v>213812</v>
      </c>
      <c r="K29" s="65">
        <f>MEDIAN(K2:K24)</f>
        <v>2</v>
      </c>
      <c r="M29" s="67">
        <f>MEDIAN(M2:M24)</f>
        <v>24356.36</v>
      </c>
      <c r="N29" s="65">
        <v>0</v>
      </c>
      <c r="T29" s="67">
        <f>MEDIAN(T2:T24)</f>
        <v>3600</v>
      </c>
      <c r="U29" s="67">
        <f>MEDIAN(U2:U24)</f>
        <v>90</v>
      </c>
      <c r="V29" s="67"/>
      <c r="W29" s="67"/>
      <c r="X29" s="67">
        <f>MEDIAN(X2:X24)</f>
        <v>600</v>
      </c>
      <c r="Y29" s="67"/>
      <c r="Z29" s="67"/>
      <c r="AA29" s="65"/>
      <c r="AB29" s="67">
        <f>MEDIAN(AB2:AB24)</f>
        <v>345</v>
      </c>
    </row>
    <row r="30" spans="1:81" s="71" customFormat="1" ht="15" customHeight="1" x14ac:dyDescent="0.25">
      <c r="A30" s="69"/>
      <c r="B30" s="70" t="s">
        <v>273</v>
      </c>
      <c r="D30" s="72">
        <f t="shared" ref="D30:I30" si="2">MIN(D2:D24)</f>
        <v>157944</v>
      </c>
      <c r="E30" s="73">
        <f t="shared" si="2"/>
        <v>10</v>
      </c>
      <c r="F30" s="72">
        <f t="shared" si="2"/>
        <v>157944</v>
      </c>
      <c r="G30" s="72">
        <f t="shared" si="2"/>
        <v>157944</v>
      </c>
      <c r="H30" s="73">
        <f t="shared" si="2"/>
        <v>10</v>
      </c>
      <c r="I30" s="72">
        <f t="shared" si="2"/>
        <v>159944</v>
      </c>
      <c r="K30" s="70">
        <f>MIN(K2:K24)</f>
        <v>0</v>
      </c>
      <c r="M30" s="72">
        <f>MIN(M2:M24)</f>
        <v>5366.04</v>
      </c>
      <c r="N30" s="70">
        <f>MIN(N2:N24)</f>
        <v>0</v>
      </c>
      <c r="T30" s="72">
        <f t="shared" ref="T30:Z30" si="3">MIN(T2:T24)</f>
        <v>0</v>
      </c>
      <c r="U30" s="72">
        <f t="shared" si="3"/>
        <v>90</v>
      </c>
      <c r="V30" s="72">
        <f t="shared" si="3"/>
        <v>0</v>
      </c>
      <c r="W30" s="72">
        <f t="shared" si="3"/>
        <v>0</v>
      </c>
      <c r="X30" s="72">
        <f t="shared" si="3"/>
        <v>0</v>
      </c>
      <c r="Y30" s="72">
        <f t="shared" si="3"/>
        <v>0</v>
      </c>
      <c r="Z30" s="72">
        <f t="shared" si="3"/>
        <v>0</v>
      </c>
      <c r="AA30" s="70"/>
      <c r="AB30" s="72">
        <f>MIN(AB2:AB24)</f>
        <v>0</v>
      </c>
    </row>
    <row r="31" spans="1:81" s="76" customFormat="1" ht="15" customHeight="1" x14ac:dyDescent="0.25">
      <c r="A31" s="74"/>
      <c r="B31" s="75" t="s">
        <v>274</v>
      </c>
      <c r="D31" s="77">
        <f t="shared" ref="D31:I31" si="4">MAX(D2:D24)</f>
        <v>269136</v>
      </c>
      <c r="E31" s="78">
        <f t="shared" si="4"/>
        <v>40</v>
      </c>
      <c r="F31" s="77">
        <f t="shared" si="4"/>
        <v>269136</v>
      </c>
      <c r="G31" s="77">
        <f t="shared" si="4"/>
        <v>269136</v>
      </c>
      <c r="H31" s="78">
        <f t="shared" si="4"/>
        <v>40</v>
      </c>
      <c r="I31" s="77">
        <f t="shared" si="4"/>
        <v>269136</v>
      </c>
      <c r="K31" s="75">
        <f>MAX(K2:K24)</f>
        <v>3</v>
      </c>
      <c r="M31" s="77">
        <f>MAX(M2:M24)</f>
        <v>56040</v>
      </c>
      <c r="N31" s="75">
        <f>MAX(N2:N24)</f>
        <v>0</v>
      </c>
      <c r="T31" s="77">
        <f t="shared" ref="T31:Z31" si="5">MAX(T2:T24)</f>
        <v>6600</v>
      </c>
      <c r="U31" s="77">
        <f t="shared" si="5"/>
        <v>90</v>
      </c>
      <c r="V31" s="77">
        <f t="shared" si="5"/>
        <v>0</v>
      </c>
      <c r="W31" s="77">
        <f t="shared" si="5"/>
        <v>0</v>
      </c>
      <c r="X31" s="77">
        <f t="shared" si="5"/>
        <v>600</v>
      </c>
      <c r="Y31" s="77">
        <f t="shared" si="5"/>
        <v>0</v>
      </c>
      <c r="Z31" s="77">
        <f t="shared" si="5"/>
        <v>0</v>
      </c>
      <c r="AA31" s="75"/>
      <c r="AB31" s="77">
        <f>MAX(AB2:AB24)</f>
        <v>6600</v>
      </c>
    </row>
    <row r="32" spans="1:81" s="81" customFormat="1" ht="15" customHeight="1" x14ac:dyDescent="0.25">
      <c r="A32" s="79"/>
      <c r="B32" s="80" t="s">
        <v>253</v>
      </c>
      <c r="D32" s="80">
        <f t="shared" ref="D32:I32" si="6">COUNT(D2:D24)</f>
        <v>20</v>
      </c>
      <c r="E32" s="80">
        <f t="shared" si="6"/>
        <v>9</v>
      </c>
      <c r="F32" s="80">
        <f t="shared" si="6"/>
        <v>17</v>
      </c>
      <c r="G32" s="80">
        <f t="shared" si="6"/>
        <v>20</v>
      </c>
      <c r="H32" s="80">
        <f t="shared" si="6"/>
        <v>10</v>
      </c>
      <c r="I32" s="80">
        <f t="shared" si="6"/>
        <v>18</v>
      </c>
      <c r="K32" s="80">
        <f>COUNT(K2:K24)</f>
        <v>17</v>
      </c>
      <c r="M32" s="80">
        <f>COUNT(M2:M24)</f>
        <v>18</v>
      </c>
      <c r="N32" s="80">
        <f>COUNT(N2:N24)</f>
        <v>0</v>
      </c>
      <c r="T32" s="80">
        <f t="shared" ref="T32:Z32" si="7">COUNT(T2:T24)</f>
        <v>5</v>
      </c>
      <c r="U32" s="80">
        <f t="shared" si="7"/>
        <v>1</v>
      </c>
      <c r="V32" s="80">
        <f t="shared" si="7"/>
        <v>0</v>
      </c>
      <c r="W32" s="80">
        <f t="shared" si="7"/>
        <v>0</v>
      </c>
      <c r="X32" s="80">
        <f t="shared" si="7"/>
        <v>3</v>
      </c>
      <c r="Y32" s="80">
        <f t="shared" si="7"/>
        <v>0</v>
      </c>
      <c r="Z32" s="80">
        <f t="shared" si="7"/>
        <v>0</v>
      </c>
      <c r="AA32" s="93"/>
      <c r="AB32" s="80">
        <f>COUNT(AB2:AB24)</f>
        <v>16</v>
      </c>
    </row>
    <row r="34" spans="1:28" ht="15" customHeight="1" x14ac:dyDescent="0.25">
      <c r="B34" s="55" t="s">
        <v>597</v>
      </c>
    </row>
    <row r="35" spans="1:28" s="61" customFormat="1" ht="15" customHeight="1" x14ac:dyDescent="0.25">
      <c r="A35" s="59"/>
      <c r="B35" s="60" t="s">
        <v>271</v>
      </c>
      <c r="D35" s="62">
        <v>192625</v>
      </c>
      <c r="E35" s="63">
        <v>23</v>
      </c>
      <c r="F35" s="62">
        <v>197884</v>
      </c>
      <c r="G35" s="62">
        <v>195000</v>
      </c>
      <c r="H35" s="63">
        <v>22</v>
      </c>
      <c r="I35" s="62">
        <v>199937</v>
      </c>
      <c r="K35" s="63">
        <v>2</v>
      </c>
      <c r="M35" s="62">
        <v>25941</v>
      </c>
      <c r="N35" s="63">
        <v>0</v>
      </c>
      <c r="T35" s="62">
        <v>3540</v>
      </c>
      <c r="U35" s="62">
        <v>45</v>
      </c>
      <c r="V35" s="62"/>
      <c r="W35" s="62"/>
      <c r="X35" s="62">
        <v>780</v>
      </c>
      <c r="Y35" s="62"/>
      <c r="Z35" s="62"/>
      <c r="AA35" s="63"/>
      <c r="AB35" s="62">
        <v>1274</v>
      </c>
    </row>
    <row r="36" spans="1:28" s="66" customFormat="1" ht="15" customHeight="1" x14ac:dyDescent="0.25">
      <c r="A36" s="64"/>
      <c r="B36" s="65" t="s">
        <v>272</v>
      </c>
      <c r="D36" s="67">
        <v>189727</v>
      </c>
      <c r="E36" s="68">
        <v>23</v>
      </c>
      <c r="F36" s="67">
        <v>200872</v>
      </c>
      <c r="G36" s="67">
        <v>196302</v>
      </c>
      <c r="H36" s="68">
        <v>20</v>
      </c>
      <c r="I36" s="67">
        <v>204101</v>
      </c>
      <c r="K36" s="65">
        <v>2</v>
      </c>
      <c r="M36" s="67">
        <v>22773</v>
      </c>
      <c r="N36" s="65">
        <v>0</v>
      </c>
      <c r="T36" s="67">
        <v>3600</v>
      </c>
      <c r="U36" s="67">
        <v>45</v>
      </c>
      <c r="V36" s="67"/>
      <c r="W36" s="67"/>
      <c r="X36" s="67">
        <v>600</v>
      </c>
      <c r="Y36" s="67"/>
      <c r="Z36" s="67"/>
      <c r="AA36" s="65"/>
      <c r="AB36" s="67">
        <v>90</v>
      </c>
    </row>
    <row r="37" spans="1:28" s="71" customFormat="1" ht="15" customHeight="1" x14ac:dyDescent="0.25">
      <c r="A37" s="69"/>
      <c r="B37" s="70" t="s">
        <v>273</v>
      </c>
      <c r="D37" s="72">
        <v>157944</v>
      </c>
      <c r="E37" s="73">
        <v>10</v>
      </c>
      <c r="F37" s="72">
        <v>157944</v>
      </c>
      <c r="G37" s="72">
        <v>157944</v>
      </c>
      <c r="H37" s="73">
        <v>10</v>
      </c>
      <c r="I37" s="72">
        <v>159944</v>
      </c>
      <c r="K37" s="70">
        <v>0</v>
      </c>
      <c r="M37" s="72">
        <v>7477</v>
      </c>
      <c r="N37" s="70">
        <v>0</v>
      </c>
      <c r="T37" s="72">
        <v>0</v>
      </c>
      <c r="U37" s="72">
        <v>0</v>
      </c>
      <c r="V37" s="72">
        <v>0</v>
      </c>
      <c r="W37" s="72">
        <v>0</v>
      </c>
      <c r="X37" s="72">
        <v>0</v>
      </c>
      <c r="Y37" s="72">
        <v>0</v>
      </c>
      <c r="Z37" s="72">
        <v>0</v>
      </c>
      <c r="AA37" s="70"/>
      <c r="AB37" s="72">
        <v>0</v>
      </c>
    </row>
    <row r="38" spans="1:28" s="76" customFormat="1" ht="15" customHeight="1" x14ac:dyDescent="0.25">
      <c r="A38" s="74"/>
      <c r="B38" s="75" t="s">
        <v>274</v>
      </c>
      <c r="D38" s="77">
        <v>253320</v>
      </c>
      <c r="E38" s="78">
        <v>40</v>
      </c>
      <c r="F38" s="77">
        <v>253320</v>
      </c>
      <c r="G38" s="77">
        <v>253320</v>
      </c>
      <c r="H38" s="78">
        <v>40</v>
      </c>
      <c r="I38" s="77">
        <v>253320</v>
      </c>
      <c r="K38" s="75">
        <v>3</v>
      </c>
      <c r="M38" s="77">
        <v>56040</v>
      </c>
      <c r="N38" s="75">
        <v>0</v>
      </c>
      <c r="T38" s="77">
        <v>5700</v>
      </c>
      <c r="U38" s="77">
        <v>90</v>
      </c>
      <c r="V38" s="77">
        <v>0</v>
      </c>
      <c r="W38" s="77">
        <v>0</v>
      </c>
      <c r="X38" s="77">
        <v>1980</v>
      </c>
      <c r="Y38" s="77">
        <v>0</v>
      </c>
      <c r="Z38" s="77">
        <v>0</v>
      </c>
      <c r="AA38" s="75"/>
      <c r="AB38" s="77">
        <v>7680</v>
      </c>
    </row>
    <row r="39" spans="1:28" s="82" customFormat="1" ht="15" customHeight="1" x14ac:dyDescent="0.25">
      <c r="A39" s="79"/>
      <c r="B39" s="80" t="s">
        <v>253</v>
      </c>
      <c r="C39" s="81"/>
      <c r="D39" s="80">
        <v>20</v>
      </c>
      <c r="E39" s="80">
        <v>9</v>
      </c>
      <c r="F39" s="80">
        <v>17</v>
      </c>
      <c r="G39" s="80">
        <v>20</v>
      </c>
      <c r="H39" s="80">
        <v>10</v>
      </c>
      <c r="I39" s="80">
        <v>17</v>
      </c>
      <c r="K39" s="80">
        <v>18</v>
      </c>
      <c r="L39" s="81"/>
      <c r="M39" s="80">
        <v>19</v>
      </c>
      <c r="N39" s="80">
        <v>0</v>
      </c>
      <c r="T39" s="80">
        <v>5</v>
      </c>
      <c r="U39" s="80">
        <v>2</v>
      </c>
      <c r="V39" s="80">
        <f>COUNT(#REF!)</f>
        <v>0</v>
      </c>
      <c r="W39" s="80">
        <v>0</v>
      </c>
      <c r="X39" s="80">
        <v>5</v>
      </c>
      <c r="Y39" s="80">
        <v>1</v>
      </c>
      <c r="Z39" s="80">
        <v>1</v>
      </c>
      <c r="AA39" s="93"/>
      <c r="AB39" s="80">
        <v>15</v>
      </c>
    </row>
  </sheetData>
  <sheetProtection formatColumns="0" formatRows="0" sort="0" autoFilter="0"/>
  <autoFilter ref="A1:CB24" xr:uid="{00000000-0009-0000-0000-000005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CC39"/>
  <sheetViews>
    <sheetView zoomScaleNormal="100" workbookViewId="0">
      <pane xSplit="3" ySplit="1" topLeftCell="D14"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0.5703125" style="48" customWidth="1"/>
    <col min="20" max="20" width="17.140625" style="48" customWidth="1"/>
    <col min="21" max="21" width="10.28515625" style="48" bestFit="1" customWidth="1"/>
    <col min="22" max="22" width="12" style="48" customWidth="1"/>
    <col min="23" max="23" width="12.85546875" style="48" bestFit="1" customWidth="1"/>
    <col min="24" max="24" width="15.7109375" style="48" customWidth="1"/>
    <col min="25" max="25" width="11.140625" style="48" bestFit="1" customWidth="1"/>
    <col min="26" max="26" width="40.7109375" style="47" customWidth="1"/>
    <col min="27" max="27" width="14.42578125" style="48" customWidth="1"/>
    <col min="28" max="28" width="14.42578125" style="47" bestFit="1" customWidth="1"/>
    <col min="29" max="29" width="10.42578125" style="47" customWidth="1"/>
    <col min="30" max="30" width="12.7109375" style="47" bestFit="1" customWidth="1"/>
    <col min="31" max="31" width="15" style="47" bestFit="1" customWidth="1"/>
    <col min="32" max="32" width="10.42578125" style="47" customWidth="1"/>
    <col min="33" max="33" width="13.42578125" style="47" customWidth="1"/>
    <col min="34" max="34" width="12.42578125" style="47" customWidth="1"/>
    <col min="35" max="35" width="13.7109375" style="47" bestFit="1" customWidth="1"/>
    <col min="36" max="36" width="10.85546875" style="47" bestFit="1" customWidth="1"/>
    <col min="37" max="37" width="12" style="47" bestFit="1" customWidth="1"/>
    <col min="38" max="38" width="12.28515625" style="47" bestFit="1" customWidth="1"/>
    <col min="39" max="39" width="10.42578125" style="47" customWidth="1"/>
    <col min="40" max="40" width="12.7109375" style="47" bestFit="1" customWidth="1"/>
    <col min="41" max="41" width="13.5703125" style="47" bestFit="1" customWidth="1"/>
    <col min="42" max="42" width="12.42578125" style="47" bestFit="1" customWidth="1"/>
    <col min="43" max="43" width="10.42578125" style="47" customWidth="1"/>
    <col min="44" max="44" width="12.85546875" style="47" bestFit="1" customWidth="1"/>
    <col min="45" max="45" width="10.42578125" style="47" customWidth="1"/>
    <col min="46" max="46" width="14" style="47" bestFit="1" customWidth="1"/>
    <col min="47" max="47" width="11.140625" style="47" bestFit="1" customWidth="1"/>
    <col min="48" max="48" width="10.42578125" style="47" customWidth="1"/>
    <col min="49" max="49" width="11.7109375" style="47" bestFit="1" customWidth="1"/>
    <col min="50" max="50" width="10.85546875" style="47" bestFit="1" customWidth="1"/>
    <col min="51" max="52" width="10.42578125" style="47" customWidth="1"/>
    <col min="53" max="53" width="11.42578125" style="47" bestFit="1" customWidth="1"/>
    <col min="54" max="54" width="13.140625" style="47" bestFit="1" customWidth="1"/>
    <col min="55" max="55" width="10.42578125" style="47" customWidth="1"/>
    <col min="56" max="56" width="16.7109375" style="47" customWidth="1"/>
    <col min="57" max="57" width="20.28515625" style="47" customWidth="1"/>
    <col min="58" max="58" width="10.42578125" style="47" customWidth="1"/>
    <col min="59" max="59" width="12.7109375" style="47" bestFit="1" customWidth="1"/>
    <col min="60" max="62" width="10.42578125" style="47" customWidth="1"/>
    <col min="63" max="63" width="14.140625" style="47" bestFit="1" customWidth="1"/>
    <col min="64" max="64" width="10.42578125" style="47" bestFit="1" customWidth="1"/>
    <col min="65" max="65" width="12.85546875" style="47" bestFit="1" customWidth="1"/>
    <col min="66" max="67" width="10.7109375" style="47" bestFit="1" customWidth="1"/>
    <col min="68" max="68" width="10.42578125" style="47" customWidth="1"/>
    <col min="69" max="69" width="12.28515625" style="47" customWidth="1"/>
    <col min="70" max="70" width="10.42578125" style="47" customWidth="1"/>
    <col min="71" max="71" width="10.5703125" style="47" customWidth="1"/>
    <col min="72" max="73" width="10.42578125" style="47" customWidth="1"/>
    <col min="74" max="74" width="16" style="47" customWidth="1"/>
    <col min="75" max="75" width="10.42578125" style="47" customWidth="1"/>
    <col min="76" max="76" width="10.42578125" style="47" bestFit="1" customWidth="1"/>
    <col min="77" max="77" width="12.28515625" style="47" customWidth="1"/>
    <col min="78" max="78" width="13.7109375" style="47" bestFit="1" customWidth="1"/>
    <col min="79" max="79" width="100.7109375" style="47" customWidth="1"/>
    <col min="80" max="16384" width="9.140625" style="47"/>
  </cols>
  <sheetData>
    <row r="1" spans="1:81" s="25" customFormat="1" ht="60" x14ac:dyDescent="0.25">
      <c r="A1" s="30" t="s">
        <v>189</v>
      </c>
      <c r="B1" s="25" t="s">
        <v>258</v>
      </c>
      <c r="C1" s="26" t="s">
        <v>196</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39" t="s">
        <v>232</v>
      </c>
      <c r="T1" s="39" t="s">
        <v>233</v>
      </c>
      <c r="U1" s="39" t="s">
        <v>234</v>
      </c>
      <c r="V1" s="39" t="s">
        <v>235</v>
      </c>
      <c r="W1" s="39" t="s">
        <v>236</v>
      </c>
      <c r="X1" s="39" t="s">
        <v>237</v>
      </c>
      <c r="Y1" s="39" t="s">
        <v>238</v>
      </c>
      <c r="Z1" s="28" t="s">
        <v>239</v>
      </c>
      <c r="AA1" s="39" t="s">
        <v>240</v>
      </c>
      <c r="AB1" s="28" t="s">
        <v>241</v>
      </c>
      <c r="AC1" s="28" t="s">
        <v>0</v>
      </c>
      <c r="AD1" s="28" t="s">
        <v>1</v>
      </c>
      <c r="AE1" s="28" t="s">
        <v>2</v>
      </c>
      <c r="AF1" s="28" t="s">
        <v>3</v>
      </c>
      <c r="AG1" s="28" t="s">
        <v>242</v>
      </c>
      <c r="AH1" s="28" t="s">
        <v>4</v>
      </c>
      <c r="AI1" s="28" t="s">
        <v>5</v>
      </c>
      <c r="AJ1" s="28" t="s">
        <v>6</v>
      </c>
      <c r="AK1" s="28" t="s">
        <v>7</v>
      </c>
      <c r="AL1" s="28" t="s">
        <v>8</v>
      </c>
      <c r="AM1" s="28" t="s">
        <v>9</v>
      </c>
      <c r="AN1" s="28" t="s">
        <v>10</v>
      </c>
      <c r="AO1" s="28" t="s">
        <v>11</v>
      </c>
      <c r="AP1" s="28" t="s">
        <v>12</v>
      </c>
      <c r="AQ1" s="28" t="s">
        <v>13</v>
      </c>
      <c r="AR1" s="28" t="s">
        <v>14</v>
      </c>
      <c r="AS1" s="28" t="s">
        <v>15</v>
      </c>
      <c r="AT1" s="28" t="s">
        <v>16</v>
      </c>
      <c r="AU1" s="28" t="s">
        <v>17</v>
      </c>
      <c r="AV1" s="28" t="s">
        <v>18</v>
      </c>
      <c r="AW1" s="28" t="s">
        <v>19</v>
      </c>
      <c r="AX1" s="28" t="s">
        <v>20</v>
      </c>
      <c r="AY1" s="28" t="s">
        <v>21</v>
      </c>
      <c r="AZ1" s="28" t="s">
        <v>22</v>
      </c>
      <c r="BA1" s="28" t="s">
        <v>23</v>
      </c>
      <c r="BB1" s="28" t="s">
        <v>24</v>
      </c>
      <c r="BC1" s="28" t="s">
        <v>25</v>
      </c>
      <c r="BD1" s="28" t="s">
        <v>243</v>
      </c>
      <c r="BE1" s="28" t="s">
        <v>244</v>
      </c>
      <c r="BF1" s="28" t="s">
        <v>26</v>
      </c>
      <c r="BG1" s="28" t="s">
        <v>27</v>
      </c>
      <c r="BH1" s="28" t="s">
        <v>28</v>
      </c>
      <c r="BI1" s="28" t="s">
        <v>29</v>
      </c>
      <c r="BJ1" s="28" t="s">
        <v>30</v>
      </c>
      <c r="BK1" s="28" t="s">
        <v>31</v>
      </c>
      <c r="BL1" s="28" t="s">
        <v>32</v>
      </c>
      <c r="BM1" s="28" t="s">
        <v>33</v>
      </c>
      <c r="BN1" s="28" t="s">
        <v>34</v>
      </c>
      <c r="BO1" s="28" t="s">
        <v>35</v>
      </c>
      <c r="BP1" s="28" t="s">
        <v>36</v>
      </c>
      <c r="BQ1" s="28" t="s">
        <v>37</v>
      </c>
      <c r="BR1" s="28" t="s">
        <v>38</v>
      </c>
      <c r="BS1" s="28" t="s">
        <v>39</v>
      </c>
      <c r="BT1" s="28" t="s">
        <v>40</v>
      </c>
      <c r="BU1" s="28" t="s">
        <v>41</v>
      </c>
      <c r="BV1" s="28" t="s">
        <v>245</v>
      </c>
      <c r="BW1" s="28" t="s">
        <v>42</v>
      </c>
      <c r="BX1" s="28" t="s">
        <v>43</v>
      </c>
      <c r="BY1" s="28" t="s">
        <v>44</v>
      </c>
      <c r="BZ1" s="28" t="s">
        <v>45</v>
      </c>
      <c r="CA1" s="28" t="s">
        <v>246</v>
      </c>
    </row>
    <row r="2" spans="1:81" s="56" customFormat="1" ht="30" x14ac:dyDescent="0.25">
      <c r="A2" s="32">
        <v>2021</v>
      </c>
      <c r="B2" s="38" t="s">
        <v>173</v>
      </c>
      <c r="C2" s="38" t="s">
        <v>650</v>
      </c>
      <c r="D2" s="41">
        <v>186792</v>
      </c>
      <c r="E2" s="40"/>
      <c r="F2" s="41">
        <v>186792</v>
      </c>
      <c r="G2" s="41">
        <v>186792</v>
      </c>
      <c r="H2" s="40"/>
      <c r="I2" s="41">
        <v>186792</v>
      </c>
      <c r="J2" s="40">
        <v>2</v>
      </c>
      <c r="K2" s="40" t="s">
        <v>53</v>
      </c>
      <c r="L2" s="41">
        <v>2249.16</v>
      </c>
      <c r="M2" s="40" t="s">
        <v>48</v>
      </c>
      <c r="N2" s="40" t="s">
        <v>47</v>
      </c>
      <c r="O2" s="40" t="s">
        <v>47</v>
      </c>
      <c r="P2" s="40" t="s">
        <v>47</v>
      </c>
      <c r="Q2" s="40" t="s">
        <v>47</v>
      </c>
      <c r="R2" s="40"/>
      <c r="S2" s="41"/>
      <c r="T2" s="41"/>
      <c r="U2" s="41"/>
      <c r="V2" s="41"/>
      <c r="W2" s="41"/>
      <c r="X2" s="41"/>
      <c r="Y2" s="41"/>
      <c r="Z2" s="40"/>
      <c r="AA2" s="41"/>
      <c r="AB2" s="102" t="s">
        <v>47</v>
      </c>
      <c r="AC2" s="102" t="s">
        <v>53</v>
      </c>
      <c r="AD2" s="102" t="s">
        <v>53</v>
      </c>
      <c r="AE2" s="102" t="s">
        <v>53</v>
      </c>
      <c r="AF2" s="102" t="s">
        <v>53</v>
      </c>
      <c r="AG2" s="102" t="s">
        <v>53</v>
      </c>
      <c r="AH2" s="102" t="s">
        <v>53</v>
      </c>
      <c r="AI2" s="102" t="s">
        <v>53</v>
      </c>
      <c r="AJ2" s="102" t="s">
        <v>53</v>
      </c>
      <c r="AK2" s="102" t="s">
        <v>53</v>
      </c>
      <c r="AL2" s="102" t="s">
        <v>53</v>
      </c>
      <c r="AM2" s="102" t="s">
        <v>53</v>
      </c>
      <c r="AN2" s="102" t="s">
        <v>53</v>
      </c>
      <c r="AO2" s="102" t="s">
        <v>53</v>
      </c>
      <c r="AP2" s="102" t="s">
        <v>53</v>
      </c>
      <c r="AQ2" s="102" t="s">
        <v>47</v>
      </c>
      <c r="AR2" s="102" t="s">
        <v>53</v>
      </c>
      <c r="AS2" s="102" t="s">
        <v>53</v>
      </c>
      <c r="AT2" s="102" t="s">
        <v>53</v>
      </c>
      <c r="AU2" s="102" t="s">
        <v>47</v>
      </c>
      <c r="AV2" s="102" t="s">
        <v>47</v>
      </c>
      <c r="AW2" s="102" t="s">
        <v>47</v>
      </c>
      <c r="AX2" s="102" t="s">
        <v>47</v>
      </c>
      <c r="AY2" s="102" t="s">
        <v>47</v>
      </c>
      <c r="AZ2" s="102" t="s">
        <v>47</v>
      </c>
      <c r="BA2" s="102" t="s">
        <v>47</v>
      </c>
      <c r="BB2" s="102" t="s">
        <v>47</v>
      </c>
      <c r="BC2" s="102" t="s">
        <v>47</v>
      </c>
      <c r="BD2" s="102" t="s">
        <v>47</v>
      </c>
      <c r="BE2" s="102" t="s">
        <v>47</v>
      </c>
      <c r="BF2" s="102" t="s">
        <v>53</v>
      </c>
      <c r="BG2" s="102" t="s">
        <v>53</v>
      </c>
      <c r="BH2" s="102" t="s">
        <v>53</v>
      </c>
      <c r="BI2" s="102" t="s">
        <v>53</v>
      </c>
      <c r="BJ2" s="102" t="s">
        <v>53</v>
      </c>
      <c r="BK2" s="102" t="s">
        <v>53</v>
      </c>
      <c r="BL2" s="102" t="s">
        <v>53</v>
      </c>
      <c r="BM2" s="102" t="s">
        <v>53</v>
      </c>
      <c r="BN2" s="102" t="s">
        <v>53</v>
      </c>
      <c r="BO2" s="102" t="s">
        <v>53</v>
      </c>
      <c r="BP2" s="102" t="s">
        <v>53</v>
      </c>
      <c r="BQ2" s="102" t="s">
        <v>53</v>
      </c>
      <c r="BR2" s="102" t="s">
        <v>53</v>
      </c>
      <c r="BS2" s="102" t="s">
        <v>53</v>
      </c>
      <c r="BT2" s="102" t="s">
        <v>53</v>
      </c>
      <c r="BU2" s="102" t="s">
        <v>53</v>
      </c>
      <c r="BV2" s="102" t="s">
        <v>53</v>
      </c>
      <c r="BW2" s="102" t="s">
        <v>53</v>
      </c>
      <c r="BX2" s="102" t="s">
        <v>53</v>
      </c>
      <c r="BY2" s="102" t="s">
        <v>53</v>
      </c>
      <c r="BZ2" s="102" t="s">
        <v>53</v>
      </c>
      <c r="CA2" s="2"/>
      <c r="CB2" s="47"/>
      <c r="CC2" s="31"/>
    </row>
    <row r="3" spans="1:81" s="56" customFormat="1" x14ac:dyDescent="0.25">
      <c r="A3" s="9">
        <v>2021</v>
      </c>
      <c r="B3" s="10" t="s">
        <v>182</v>
      </c>
      <c r="C3" s="10" t="s">
        <v>252</v>
      </c>
      <c r="D3" s="11"/>
      <c r="E3" s="10"/>
      <c r="F3" s="11"/>
      <c r="G3" s="11"/>
      <c r="H3" s="10"/>
      <c r="I3" s="11"/>
      <c r="J3" s="10"/>
      <c r="K3" s="10"/>
      <c r="L3" s="11"/>
      <c r="M3" s="10"/>
      <c r="N3" s="10"/>
      <c r="O3" s="10"/>
      <c r="P3" s="10"/>
      <c r="Q3" s="10"/>
      <c r="R3" s="43"/>
      <c r="S3" s="11"/>
      <c r="T3" s="11"/>
      <c r="U3" s="11"/>
      <c r="V3" s="11"/>
      <c r="W3" s="11"/>
      <c r="X3" s="11"/>
      <c r="Y3" s="11"/>
      <c r="Z3" s="10"/>
      <c r="AA3" s="11"/>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row>
    <row r="4" spans="1:81" s="55" customFormat="1" x14ac:dyDescent="0.25">
      <c r="A4" s="98">
        <v>2021</v>
      </c>
      <c r="B4" s="95" t="s">
        <v>94</v>
      </c>
      <c r="C4" s="95" t="s">
        <v>518</v>
      </c>
      <c r="D4" s="94">
        <v>182628</v>
      </c>
      <c r="E4" s="95">
        <v>20</v>
      </c>
      <c r="F4" s="94">
        <v>211776</v>
      </c>
      <c r="G4" s="94">
        <f>D4+1212</f>
        <v>183840</v>
      </c>
      <c r="H4" s="95">
        <v>20</v>
      </c>
      <c r="I4" s="94">
        <f>F4+1212</f>
        <v>212988</v>
      </c>
      <c r="J4" s="95">
        <v>0</v>
      </c>
      <c r="K4" s="95" t="s">
        <v>53</v>
      </c>
      <c r="L4" s="94">
        <v>42753.84</v>
      </c>
      <c r="M4" s="95" t="s">
        <v>48</v>
      </c>
      <c r="N4" s="95" t="s">
        <v>47</v>
      </c>
      <c r="O4" s="95" t="s">
        <v>47</v>
      </c>
      <c r="P4" s="95" t="s">
        <v>47</v>
      </c>
      <c r="Q4" s="95" t="s">
        <v>47</v>
      </c>
      <c r="R4" s="95" t="s">
        <v>95</v>
      </c>
      <c r="S4" s="94"/>
      <c r="T4" s="94"/>
      <c r="U4" s="94"/>
      <c r="V4" s="94"/>
      <c r="W4" s="94"/>
      <c r="X4" s="94"/>
      <c r="Y4" s="94"/>
      <c r="Z4" s="95"/>
      <c r="AA4" s="94">
        <v>0</v>
      </c>
      <c r="AB4" s="51" t="s">
        <v>47</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53</v>
      </c>
      <c r="AQ4" s="51" t="s">
        <v>53</v>
      </c>
      <c r="AR4" s="51" t="s">
        <v>53</v>
      </c>
      <c r="AS4" s="51" t="s">
        <v>53</v>
      </c>
      <c r="AT4" s="51" t="s">
        <v>53</v>
      </c>
      <c r="AU4" s="51" t="s">
        <v>47</v>
      </c>
      <c r="AV4" s="51" t="s">
        <v>47</v>
      </c>
      <c r="AW4" s="51" t="s">
        <v>47</v>
      </c>
      <c r="AX4" s="51" t="s">
        <v>47</v>
      </c>
      <c r="AY4" s="51" t="s">
        <v>47</v>
      </c>
      <c r="AZ4" s="51" t="s">
        <v>47</v>
      </c>
      <c r="BA4" s="51" t="s">
        <v>47</v>
      </c>
      <c r="BB4" s="51" t="s">
        <v>47</v>
      </c>
      <c r="BC4" s="51" t="s">
        <v>47</v>
      </c>
      <c r="BD4" s="51" t="s">
        <v>47</v>
      </c>
      <c r="BE4" s="51" t="s">
        <v>47</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t="s">
        <v>53</v>
      </c>
      <c r="BW4" s="51" t="s">
        <v>53</v>
      </c>
      <c r="BX4" s="51" t="s">
        <v>53</v>
      </c>
      <c r="BY4" s="51" t="s">
        <v>53</v>
      </c>
      <c r="BZ4" s="51" t="s">
        <v>53</v>
      </c>
      <c r="CA4" s="51" t="s">
        <v>180</v>
      </c>
      <c r="CB4" s="47"/>
    </row>
    <row r="5" spans="1:81" s="56" customFormat="1" x14ac:dyDescent="0.25">
      <c r="A5" s="9">
        <v>2021</v>
      </c>
      <c r="B5" s="10" t="s">
        <v>662</v>
      </c>
      <c r="C5" s="10" t="s">
        <v>71</v>
      </c>
      <c r="D5" s="11">
        <v>221518.3</v>
      </c>
      <c r="E5" s="10"/>
      <c r="F5" s="11"/>
      <c r="G5" s="11">
        <v>221518.3</v>
      </c>
      <c r="H5" s="10"/>
      <c r="I5" s="11"/>
      <c r="J5" s="10">
        <v>1</v>
      </c>
      <c r="K5" s="10" t="s">
        <v>47</v>
      </c>
      <c r="L5" s="11">
        <v>38195</v>
      </c>
      <c r="M5" s="10" t="s">
        <v>48</v>
      </c>
      <c r="N5" s="10" t="s">
        <v>47</v>
      </c>
      <c r="O5" s="10" t="s">
        <v>47</v>
      </c>
      <c r="P5" s="10" t="s">
        <v>47</v>
      </c>
      <c r="Q5" s="10" t="s">
        <v>47</v>
      </c>
      <c r="R5" s="10" t="s">
        <v>80</v>
      </c>
      <c r="S5" s="11"/>
      <c r="T5" s="11"/>
      <c r="U5" s="11"/>
      <c r="V5" s="11"/>
      <c r="W5" s="11"/>
      <c r="X5" s="11"/>
      <c r="Y5" s="11"/>
      <c r="Z5" s="10"/>
      <c r="AA5" s="11">
        <v>0</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53</v>
      </c>
      <c r="AQ5" s="51" t="s">
        <v>53</v>
      </c>
      <c r="AR5" s="51" t="s">
        <v>53</v>
      </c>
      <c r="AS5" s="51" t="s">
        <v>53</v>
      </c>
      <c r="AT5" s="51" t="s">
        <v>53</v>
      </c>
      <c r="AU5" s="51" t="s">
        <v>47</v>
      </c>
      <c r="AV5" s="51" t="s">
        <v>47</v>
      </c>
      <c r="AW5" s="51" t="s">
        <v>47</v>
      </c>
      <c r="AX5" s="51" t="s">
        <v>47</v>
      </c>
      <c r="AY5" s="51" t="s">
        <v>47</v>
      </c>
      <c r="AZ5" s="51" t="s">
        <v>47</v>
      </c>
      <c r="BA5" s="51" t="s">
        <v>47</v>
      </c>
      <c r="BB5" s="51" t="s">
        <v>47</v>
      </c>
      <c r="BC5" s="51" t="s">
        <v>47</v>
      </c>
      <c r="BD5" s="51" t="s">
        <v>47</v>
      </c>
      <c r="BE5" s="51" t="s">
        <v>47</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1" t="s">
        <v>53</v>
      </c>
      <c r="BW5" s="51" t="s">
        <v>53</v>
      </c>
      <c r="BX5" s="51" t="s">
        <v>53</v>
      </c>
      <c r="BY5" s="51" t="s">
        <v>53</v>
      </c>
      <c r="BZ5" s="51" t="s">
        <v>53</v>
      </c>
      <c r="CA5" s="52"/>
    </row>
    <row r="6" spans="1:81" s="56" customFormat="1" ht="45" x14ac:dyDescent="0.25">
      <c r="A6" s="9">
        <v>2021</v>
      </c>
      <c r="B6" s="10" t="s">
        <v>84</v>
      </c>
      <c r="C6" s="10" t="s">
        <v>342</v>
      </c>
      <c r="D6" s="11">
        <v>157944</v>
      </c>
      <c r="E6" s="10"/>
      <c r="F6" s="11">
        <v>157944</v>
      </c>
      <c r="G6" s="11">
        <v>157944</v>
      </c>
      <c r="H6" s="10"/>
      <c r="I6" s="11">
        <v>159944</v>
      </c>
      <c r="J6" s="10">
        <v>3</v>
      </c>
      <c r="K6" s="10" t="s">
        <v>53</v>
      </c>
      <c r="L6" s="11">
        <v>18425</v>
      </c>
      <c r="M6" s="10" t="s">
        <v>48</v>
      </c>
      <c r="N6" s="10" t="s">
        <v>47</v>
      </c>
      <c r="O6" s="10" t="s">
        <v>47</v>
      </c>
      <c r="P6" s="10" t="s">
        <v>47</v>
      </c>
      <c r="Q6" s="10" t="s">
        <v>47</v>
      </c>
      <c r="R6" s="10"/>
      <c r="S6" s="11">
        <v>3600</v>
      </c>
      <c r="T6" s="11"/>
      <c r="U6" s="11"/>
      <c r="V6" s="11"/>
      <c r="W6" s="11"/>
      <c r="X6" s="11"/>
      <c r="Y6" s="11"/>
      <c r="Z6" s="56" t="s">
        <v>85</v>
      </c>
      <c r="AA6" s="11">
        <v>3600</v>
      </c>
      <c r="AB6" s="53" t="s">
        <v>47</v>
      </c>
      <c r="AC6" s="53" t="s">
        <v>53</v>
      </c>
      <c r="AD6" s="53" t="s">
        <v>53</v>
      </c>
      <c r="AE6" s="53" t="s">
        <v>53</v>
      </c>
      <c r="AF6" s="53" t="s">
        <v>53</v>
      </c>
      <c r="AG6" s="53" t="s">
        <v>53</v>
      </c>
      <c r="AH6" s="53" t="s">
        <v>53</v>
      </c>
      <c r="AI6" s="53" t="s">
        <v>53</v>
      </c>
      <c r="AJ6" s="53" t="s">
        <v>53</v>
      </c>
      <c r="AK6" s="53" t="s">
        <v>53</v>
      </c>
      <c r="AL6" s="53" t="s">
        <v>53</v>
      </c>
      <c r="AM6" s="53" t="s">
        <v>53</v>
      </c>
      <c r="AN6" s="53" t="s">
        <v>53</v>
      </c>
      <c r="AO6" s="53" t="s">
        <v>53</v>
      </c>
      <c r="AP6" s="53" t="s">
        <v>53</v>
      </c>
      <c r="AQ6" s="53" t="s">
        <v>53</v>
      </c>
      <c r="AR6" s="53" t="s">
        <v>53</v>
      </c>
      <c r="AS6" s="53" t="s">
        <v>53</v>
      </c>
      <c r="AT6" s="53" t="s">
        <v>53</v>
      </c>
      <c r="AU6" s="53" t="s">
        <v>47</v>
      </c>
      <c r="AV6" s="53" t="s">
        <v>47</v>
      </c>
      <c r="AW6" s="53" t="s">
        <v>47</v>
      </c>
      <c r="AX6" s="53" t="s">
        <v>47</v>
      </c>
      <c r="AY6" s="53" t="s">
        <v>47</v>
      </c>
      <c r="AZ6" s="53" t="s">
        <v>47</v>
      </c>
      <c r="BA6" s="53" t="s">
        <v>47</v>
      </c>
      <c r="BB6" s="53" t="s">
        <v>47</v>
      </c>
      <c r="BC6" s="53" t="s">
        <v>47</v>
      </c>
      <c r="BD6" s="53" t="s">
        <v>47</v>
      </c>
      <c r="BE6" s="53" t="s">
        <v>47</v>
      </c>
      <c r="BF6" s="53" t="s">
        <v>53</v>
      </c>
      <c r="BG6" s="53" t="s">
        <v>53</v>
      </c>
      <c r="BH6" s="53" t="s">
        <v>53</v>
      </c>
      <c r="BI6" s="53" t="s">
        <v>53</v>
      </c>
      <c r="BJ6" s="53" t="s">
        <v>53</v>
      </c>
      <c r="BK6" s="53" t="s">
        <v>53</v>
      </c>
      <c r="BL6" s="53" t="s">
        <v>53</v>
      </c>
      <c r="BM6" s="53" t="s">
        <v>53</v>
      </c>
      <c r="BN6" s="53" t="s">
        <v>53</v>
      </c>
      <c r="BO6" s="53" t="s">
        <v>53</v>
      </c>
      <c r="BP6" s="53" t="s">
        <v>53</v>
      </c>
      <c r="BQ6" s="53" t="s">
        <v>53</v>
      </c>
      <c r="BR6" s="53" t="s">
        <v>53</v>
      </c>
      <c r="BS6" s="53" t="s">
        <v>53</v>
      </c>
      <c r="BT6" s="53" t="s">
        <v>53</v>
      </c>
      <c r="BU6" s="53" t="s">
        <v>53</v>
      </c>
      <c r="BV6" s="53" t="s">
        <v>53</v>
      </c>
      <c r="BW6" s="53" t="s">
        <v>53</v>
      </c>
      <c r="BX6" s="53" t="s">
        <v>53</v>
      </c>
      <c r="BY6" s="53" t="s">
        <v>53</v>
      </c>
      <c r="BZ6" s="53" t="s">
        <v>53</v>
      </c>
      <c r="CA6" s="54" t="s">
        <v>366</v>
      </c>
      <c r="CB6" s="55"/>
      <c r="CC6" s="55"/>
    </row>
    <row r="7" spans="1:81" s="56" customFormat="1" x14ac:dyDescent="0.25">
      <c r="A7" s="9">
        <v>2021</v>
      </c>
      <c r="B7" s="10" t="s">
        <v>68</v>
      </c>
      <c r="C7" s="10" t="s">
        <v>71</v>
      </c>
      <c r="D7" s="11">
        <v>191265.85</v>
      </c>
      <c r="E7" s="10"/>
      <c r="F7" s="11"/>
      <c r="G7" s="11">
        <v>191265.85</v>
      </c>
      <c r="H7" s="10"/>
      <c r="I7" s="11"/>
      <c r="J7" s="10">
        <v>1</v>
      </c>
      <c r="K7" s="10" t="s">
        <v>47</v>
      </c>
      <c r="L7" s="11">
        <v>18929.28</v>
      </c>
      <c r="M7" s="10" t="s">
        <v>48</v>
      </c>
      <c r="N7" s="10" t="s">
        <v>47</v>
      </c>
      <c r="O7" s="10" t="s">
        <v>47</v>
      </c>
      <c r="P7" s="10" t="s">
        <v>47</v>
      </c>
      <c r="Q7" s="10" t="s">
        <v>47</v>
      </c>
      <c r="R7" s="10"/>
      <c r="S7" s="11"/>
      <c r="T7" s="11"/>
      <c r="U7" s="11"/>
      <c r="V7" s="11"/>
      <c r="W7" s="11"/>
      <c r="X7" s="11"/>
      <c r="Y7" s="11"/>
      <c r="Z7" s="10"/>
      <c r="AA7" s="11">
        <v>0</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53</v>
      </c>
      <c r="AQ7" s="51" t="s">
        <v>53</v>
      </c>
      <c r="AR7" s="51" t="s">
        <v>53</v>
      </c>
      <c r="AS7" s="51" t="s">
        <v>53</v>
      </c>
      <c r="AT7" s="51" t="s">
        <v>53</v>
      </c>
      <c r="AU7" s="51" t="s">
        <v>47</v>
      </c>
      <c r="AV7" s="51" t="s">
        <v>47</v>
      </c>
      <c r="AW7" s="51" t="s">
        <v>47</v>
      </c>
      <c r="AX7" s="51" t="s">
        <v>47</v>
      </c>
      <c r="AY7" s="51" t="s">
        <v>47</v>
      </c>
      <c r="AZ7" s="51" t="s">
        <v>47</v>
      </c>
      <c r="BA7" s="51" t="s">
        <v>47</v>
      </c>
      <c r="BB7" s="51" t="s">
        <v>47</v>
      </c>
      <c r="BC7" s="51" t="s">
        <v>47</v>
      </c>
      <c r="BD7" s="51" t="s">
        <v>47</v>
      </c>
      <c r="BE7" s="51" t="s">
        <v>47</v>
      </c>
      <c r="BF7" s="51" t="s">
        <v>47</v>
      </c>
      <c r="BG7" s="51" t="s">
        <v>53</v>
      </c>
      <c r="BH7" s="51" t="s">
        <v>53</v>
      </c>
      <c r="BI7" s="51" t="s">
        <v>53</v>
      </c>
      <c r="BJ7" s="51" t="s">
        <v>53</v>
      </c>
      <c r="BK7" s="51" t="s">
        <v>53</v>
      </c>
      <c r="BL7" s="51" t="s">
        <v>47</v>
      </c>
      <c r="BM7" s="51" t="s">
        <v>53</v>
      </c>
      <c r="BN7" s="51" t="s">
        <v>53</v>
      </c>
      <c r="BO7" s="51" t="s">
        <v>53</v>
      </c>
      <c r="BP7" s="51" t="s">
        <v>53</v>
      </c>
      <c r="BQ7" s="51" t="s">
        <v>53</v>
      </c>
      <c r="BR7" s="51" t="s">
        <v>53</v>
      </c>
      <c r="BS7" s="51" t="s">
        <v>47</v>
      </c>
      <c r="BT7" s="51" t="s">
        <v>53</v>
      </c>
      <c r="BU7" s="51" t="s">
        <v>53</v>
      </c>
      <c r="BV7" s="51" t="s">
        <v>53</v>
      </c>
      <c r="BW7" s="51" t="s">
        <v>53</v>
      </c>
      <c r="BX7" s="51" t="s">
        <v>53</v>
      </c>
      <c r="BY7" s="51" t="s">
        <v>53</v>
      </c>
      <c r="BZ7" s="51" t="s">
        <v>53</v>
      </c>
      <c r="CA7" s="52"/>
      <c r="CB7" s="47"/>
    </row>
    <row r="8" spans="1:81" s="56" customFormat="1" x14ac:dyDescent="0.25">
      <c r="A8" s="9">
        <v>2021</v>
      </c>
      <c r="B8" s="10" t="s">
        <v>163</v>
      </c>
      <c r="C8" s="10" t="s">
        <v>71</v>
      </c>
      <c r="D8" s="11">
        <v>209389</v>
      </c>
      <c r="E8" s="10"/>
      <c r="F8" s="11">
        <v>209389</v>
      </c>
      <c r="G8" s="11">
        <v>209389</v>
      </c>
      <c r="H8" s="10"/>
      <c r="I8" s="11">
        <v>214205</v>
      </c>
      <c r="J8" s="10"/>
      <c r="K8" s="10"/>
      <c r="L8" s="11">
        <v>34697</v>
      </c>
      <c r="M8" s="10" t="s">
        <v>48</v>
      </c>
      <c r="N8" s="10" t="s">
        <v>47</v>
      </c>
      <c r="O8" s="10" t="s">
        <v>47</v>
      </c>
      <c r="P8" s="10" t="s">
        <v>47</v>
      </c>
      <c r="Q8" s="10" t="s">
        <v>47</v>
      </c>
      <c r="R8" s="10" t="s">
        <v>541</v>
      </c>
      <c r="S8" s="11"/>
      <c r="T8" s="11"/>
      <c r="U8" s="11"/>
      <c r="V8" s="11"/>
      <c r="W8" s="11"/>
      <c r="X8" s="11"/>
      <c r="Y8" s="11"/>
      <c r="Z8" s="10"/>
      <c r="AA8" s="11"/>
      <c r="AB8" s="51" t="s">
        <v>53</v>
      </c>
      <c r="AC8" s="51" t="s">
        <v>53</v>
      </c>
      <c r="AD8" s="51" t="s">
        <v>53</v>
      </c>
      <c r="AE8" s="51" t="s">
        <v>53</v>
      </c>
      <c r="AF8" s="51" t="s">
        <v>53</v>
      </c>
      <c r="AG8" s="51" t="s">
        <v>53</v>
      </c>
      <c r="AH8" s="51" t="s">
        <v>53</v>
      </c>
      <c r="AI8" s="51" t="s">
        <v>53</v>
      </c>
      <c r="AJ8" s="51" t="s">
        <v>53</v>
      </c>
      <c r="AK8" s="51" t="s">
        <v>53</v>
      </c>
      <c r="AL8" s="51" t="s">
        <v>53</v>
      </c>
      <c r="AM8" s="51" t="s">
        <v>53</v>
      </c>
      <c r="AN8" s="51" t="s">
        <v>53</v>
      </c>
      <c r="AO8" s="51" t="s">
        <v>53</v>
      </c>
      <c r="AP8" s="51" t="s">
        <v>53</v>
      </c>
      <c r="AQ8" s="51" t="s">
        <v>53</v>
      </c>
      <c r="AR8" s="51" t="s">
        <v>53</v>
      </c>
      <c r="AS8" s="51" t="s">
        <v>53</v>
      </c>
      <c r="AT8" s="51" t="s">
        <v>53</v>
      </c>
      <c r="AU8" s="51" t="s">
        <v>47</v>
      </c>
      <c r="AV8" s="51" t="s">
        <v>47</v>
      </c>
      <c r="AW8" s="51" t="s">
        <v>47</v>
      </c>
      <c r="AX8" s="51" t="s">
        <v>47</v>
      </c>
      <c r="AY8" s="51" t="s">
        <v>47</v>
      </c>
      <c r="AZ8" s="51" t="s">
        <v>47</v>
      </c>
      <c r="BA8" s="51" t="s">
        <v>47</v>
      </c>
      <c r="BB8" s="51" t="s">
        <v>47</v>
      </c>
      <c r="BC8" s="51" t="s">
        <v>47</v>
      </c>
      <c r="BD8" s="51" t="s">
        <v>47</v>
      </c>
      <c r="BE8" s="51" t="s">
        <v>47</v>
      </c>
      <c r="BF8" s="51" t="s">
        <v>53</v>
      </c>
      <c r="BG8" s="51" t="s">
        <v>53</v>
      </c>
      <c r="BH8" s="51" t="s">
        <v>53</v>
      </c>
      <c r="BI8" s="51" t="s">
        <v>53</v>
      </c>
      <c r="BJ8" s="51" t="s">
        <v>53</v>
      </c>
      <c r="BK8" s="51" t="s">
        <v>53</v>
      </c>
      <c r="BL8" s="51" t="s">
        <v>53</v>
      </c>
      <c r="BM8" s="51" t="s">
        <v>53</v>
      </c>
      <c r="BN8" s="51" t="s">
        <v>53</v>
      </c>
      <c r="BO8" s="51" t="s">
        <v>53</v>
      </c>
      <c r="BP8" s="51" t="s">
        <v>53</v>
      </c>
      <c r="BQ8" s="51" t="s">
        <v>53</v>
      </c>
      <c r="BR8" s="51" t="s">
        <v>53</v>
      </c>
      <c r="BS8" s="51" t="s">
        <v>53</v>
      </c>
      <c r="BT8" s="51" t="s">
        <v>53</v>
      </c>
      <c r="BU8" s="51" t="s">
        <v>53</v>
      </c>
      <c r="BV8" s="51" t="s">
        <v>53</v>
      </c>
      <c r="BW8" s="51" t="s">
        <v>53</v>
      </c>
      <c r="BX8" s="51" t="s">
        <v>53</v>
      </c>
      <c r="BY8" s="51" t="s">
        <v>53</v>
      </c>
      <c r="BZ8" s="51" t="s">
        <v>53</v>
      </c>
      <c r="CA8" s="52"/>
    </row>
    <row r="9" spans="1:81" s="56" customFormat="1" x14ac:dyDescent="0.25">
      <c r="A9" s="9">
        <v>2021</v>
      </c>
      <c r="B9" s="10" t="s">
        <v>684</v>
      </c>
      <c r="C9" s="10" t="s">
        <v>71</v>
      </c>
      <c r="D9" s="11">
        <v>174885</v>
      </c>
      <c r="E9" s="10">
        <v>20</v>
      </c>
      <c r="F9" s="11">
        <v>192939</v>
      </c>
      <c r="G9" s="11">
        <v>178408</v>
      </c>
      <c r="H9" s="10">
        <v>20</v>
      </c>
      <c r="I9" s="11">
        <v>196462</v>
      </c>
      <c r="J9" s="10">
        <v>0</v>
      </c>
      <c r="K9" s="10" t="s">
        <v>53</v>
      </c>
      <c r="L9" s="11">
        <v>16976</v>
      </c>
      <c r="M9" s="10" t="s">
        <v>48</v>
      </c>
      <c r="N9" s="10" t="s">
        <v>47</v>
      </c>
      <c r="O9" s="10" t="s">
        <v>47</v>
      </c>
      <c r="P9" s="10" t="s">
        <v>47</v>
      </c>
      <c r="Q9" s="10" t="s">
        <v>47</v>
      </c>
      <c r="R9" s="10"/>
      <c r="S9" s="11"/>
      <c r="T9" s="11"/>
      <c r="U9" s="11"/>
      <c r="V9" s="11"/>
      <c r="W9" s="11"/>
      <c r="X9" s="11"/>
      <c r="Y9" s="11"/>
      <c r="Z9" s="10"/>
      <c r="AA9" s="11">
        <v>0</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53</v>
      </c>
      <c r="AQ9" s="51" t="s">
        <v>53</v>
      </c>
      <c r="AR9" s="51" t="s">
        <v>53</v>
      </c>
      <c r="AS9" s="51" t="s">
        <v>53</v>
      </c>
      <c r="AT9" s="51" t="s">
        <v>53</v>
      </c>
      <c r="AU9" s="51" t="s">
        <v>47</v>
      </c>
      <c r="AV9" s="51" t="s">
        <v>47</v>
      </c>
      <c r="AW9" s="51" t="s">
        <v>47</v>
      </c>
      <c r="AX9" s="51" t="s">
        <v>47</v>
      </c>
      <c r="AY9" s="51" t="s">
        <v>47</v>
      </c>
      <c r="AZ9" s="51" t="s">
        <v>47</v>
      </c>
      <c r="BA9" s="51" t="s">
        <v>53</v>
      </c>
      <c r="BB9" s="51" t="s">
        <v>53</v>
      </c>
      <c r="BC9" s="51" t="s">
        <v>47</v>
      </c>
      <c r="BD9" s="51" t="s">
        <v>47</v>
      </c>
      <c r="BE9" s="51" t="s">
        <v>47</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1" t="s">
        <v>53</v>
      </c>
      <c r="BW9" s="51" t="s">
        <v>53</v>
      </c>
      <c r="BX9" s="51" t="s">
        <v>53</v>
      </c>
      <c r="BY9" s="51" t="s">
        <v>53</v>
      </c>
      <c r="BZ9" s="51" t="s">
        <v>53</v>
      </c>
      <c r="CA9" s="52"/>
      <c r="CB9" s="47"/>
    </row>
    <row r="10" spans="1:81" s="56" customFormat="1" x14ac:dyDescent="0.25">
      <c r="A10" s="9">
        <v>2021</v>
      </c>
      <c r="B10" s="10" t="s">
        <v>124</v>
      </c>
      <c r="C10" s="10" t="s">
        <v>71</v>
      </c>
      <c r="D10" s="11">
        <v>196878</v>
      </c>
      <c r="E10" s="10"/>
      <c r="F10" s="11">
        <v>196878</v>
      </c>
      <c r="G10" s="11">
        <v>196878</v>
      </c>
      <c r="H10" s="10"/>
      <c r="I10" s="11">
        <v>200378</v>
      </c>
      <c r="J10" s="10">
        <v>1</v>
      </c>
      <c r="K10" s="10" t="s">
        <v>53</v>
      </c>
      <c r="L10" s="11">
        <v>19019</v>
      </c>
      <c r="M10" s="10" t="s">
        <v>48</v>
      </c>
      <c r="N10" s="10" t="s">
        <v>47</v>
      </c>
      <c r="O10" s="10" t="s">
        <v>47</v>
      </c>
      <c r="P10" s="10" t="s">
        <v>47</v>
      </c>
      <c r="Q10" s="10" t="s">
        <v>47</v>
      </c>
      <c r="R10" s="10"/>
      <c r="S10" s="11"/>
      <c r="T10" s="11"/>
      <c r="U10" s="11"/>
      <c r="V10" s="11"/>
      <c r="W10" s="11"/>
      <c r="X10" s="11"/>
      <c r="Y10" s="11"/>
      <c r="Z10" s="10"/>
      <c r="AA10" s="11"/>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53</v>
      </c>
      <c r="AR10" s="51" t="s">
        <v>53</v>
      </c>
      <c r="AS10" s="51" t="s">
        <v>53</v>
      </c>
      <c r="AT10" s="51" t="s">
        <v>53</v>
      </c>
      <c r="AU10" s="51" t="s">
        <v>47</v>
      </c>
      <c r="AV10" s="51" t="s">
        <v>47</v>
      </c>
      <c r="AW10" s="51" t="s">
        <v>47</v>
      </c>
      <c r="AX10" s="51" t="s">
        <v>47</v>
      </c>
      <c r="AY10" s="51" t="s">
        <v>47</v>
      </c>
      <c r="AZ10" s="51" t="s">
        <v>47</v>
      </c>
      <c r="BA10" s="51" t="s">
        <v>47</v>
      </c>
      <c r="BB10" s="51" t="s">
        <v>47</v>
      </c>
      <c r="BC10" s="51" t="s">
        <v>47</v>
      </c>
      <c r="BD10" s="51" t="s">
        <v>47</v>
      </c>
      <c r="BE10" s="51" t="s">
        <v>47</v>
      </c>
      <c r="BF10" s="51" t="s">
        <v>53</v>
      </c>
      <c r="BG10" s="51" t="s">
        <v>53</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1" t="s">
        <v>53</v>
      </c>
      <c r="BW10" s="51" t="s">
        <v>53</v>
      </c>
      <c r="BX10" s="51" t="s">
        <v>53</v>
      </c>
      <c r="BY10" s="51" t="s">
        <v>53</v>
      </c>
      <c r="BZ10" s="51" t="s">
        <v>53</v>
      </c>
      <c r="CA10" s="52"/>
      <c r="CB10" s="47"/>
      <c r="CC10" s="47"/>
    </row>
    <row r="11" spans="1:81" s="56" customFormat="1" ht="30" x14ac:dyDescent="0.25">
      <c r="A11" s="9">
        <v>2021</v>
      </c>
      <c r="B11" s="10" t="s">
        <v>424</v>
      </c>
      <c r="C11" s="10" t="s">
        <v>91</v>
      </c>
      <c r="D11" s="11">
        <v>181578</v>
      </c>
      <c r="E11" s="10"/>
      <c r="F11" s="11">
        <v>181578</v>
      </c>
      <c r="G11" s="11">
        <v>181578</v>
      </c>
      <c r="H11" s="10"/>
      <c r="I11" s="11">
        <v>181578</v>
      </c>
      <c r="J11" s="10">
        <v>2</v>
      </c>
      <c r="K11" s="10" t="s">
        <v>47</v>
      </c>
      <c r="L11" s="11">
        <v>56040</v>
      </c>
      <c r="M11" s="10" t="s">
        <v>48</v>
      </c>
      <c r="N11" s="10" t="s">
        <v>47</v>
      </c>
      <c r="O11" s="10" t="s">
        <v>47</v>
      </c>
      <c r="P11" s="10" t="s">
        <v>47</v>
      </c>
      <c r="Q11" s="10" t="s">
        <v>47</v>
      </c>
      <c r="R11" s="10"/>
      <c r="S11" s="11">
        <v>3600</v>
      </c>
      <c r="T11" s="11"/>
      <c r="U11" s="11"/>
      <c r="V11" s="11"/>
      <c r="W11" s="11">
        <v>600</v>
      </c>
      <c r="X11" s="11"/>
      <c r="Y11" s="11"/>
      <c r="Z11" s="43" t="s">
        <v>56</v>
      </c>
      <c r="AA11" s="11">
        <v>4200</v>
      </c>
      <c r="AB11" s="53" t="s">
        <v>53</v>
      </c>
      <c r="AC11" s="53" t="s">
        <v>53</v>
      </c>
      <c r="AD11" s="53" t="s">
        <v>53</v>
      </c>
      <c r="AE11" s="53" t="s">
        <v>53</v>
      </c>
      <c r="AF11" s="53" t="s">
        <v>53</v>
      </c>
      <c r="AG11" s="53" t="s">
        <v>53</v>
      </c>
      <c r="AH11" s="53" t="s">
        <v>53</v>
      </c>
      <c r="AI11" s="53" t="s">
        <v>53</v>
      </c>
      <c r="AJ11" s="53" t="s">
        <v>53</v>
      </c>
      <c r="AK11" s="53" t="s">
        <v>53</v>
      </c>
      <c r="AL11" s="53" t="s">
        <v>53</v>
      </c>
      <c r="AM11" s="53" t="s">
        <v>53</v>
      </c>
      <c r="AN11" s="53" t="s">
        <v>53</v>
      </c>
      <c r="AO11" s="53" t="s">
        <v>53</v>
      </c>
      <c r="AP11" s="53" t="s">
        <v>53</v>
      </c>
      <c r="AQ11" s="53" t="s">
        <v>53</v>
      </c>
      <c r="AR11" s="53" t="s">
        <v>53</v>
      </c>
      <c r="AS11" s="53" t="s">
        <v>53</v>
      </c>
      <c r="AT11" s="53" t="s">
        <v>53</v>
      </c>
      <c r="AU11" s="53" t="s">
        <v>53</v>
      </c>
      <c r="AV11" s="53" t="s">
        <v>53</v>
      </c>
      <c r="AW11" s="53" t="s">
        <v>53</v>
      </c>
      <c r="AX11" s="53" t="s">
        <v>47</v>
      </c>
      <c r="AY11" s="53" t="s">
        <v>47</v>
      </c>
      <c r="AZ11" s="53" t="s">
        <v>47</v>
      </c>
      <c r="BA11" s="53" t="s">
        <v>53</v>
      </c>
      <c r="BB11" s="53" t="s">
        <v>47</v>
      </c>
      <c r="BC11" s="53" t="s">
        <v>47</v>
      </c>
      <c r="BD11" s="53" t="s">
        <v>47</v>
      </c>
      <c r="BE11" s="53" t="s">
        <v>47</v>
      </c>
      <c r="BF11" s="53" t="s">
        <v>53</v>
      </c>
      <c r="BG11" s="53" t="s">
        <v>53</v>
      </c>
      <c r="BH11" s="53" t="s">
        <v>53</v>
      </c>
      <c r="BI11" s="53" t="s">
        <v>53</v>
      </c>
      <c r="BJ11" s="53" t="s">
        <v>53</v>
      </c>
      <c r="BK11" s="53" t="s">
        <v>53</v>
      </c>
      <c r="BL11" s="53" t="s">
        <v>53</v>
      </c>
      <c r="BM11" s="53" t="s">
        <v>53</v>
      </c>
      <c r="BN11" s="53" t="s">
        <v>53</v>
      </c>
      <c r="BO11" s="53" t="s">
        <v>53</v>
      </c>
      <c r="BP11" s="53" t="s">
        <v>53</v>
      </c>
      <c r="BQ11" s="53" t="s">
        <v>53</v>
      </c>
      <c r="BR11" s="53" t="s">
        <v>53</v>
      </c>
      <c r="BS11" s="53" t="s">
        <v>47</v>
      </c>
      <c r="BT11" s="53" t="s">
        <v>53</v>
      </c>
      <c r="BU11" s="53" t="s">
        <v>53</v>
      </c>
      <c r="BV11" s="53" t="s">
        <v>53</v>
      </c>
      <c r="BW11" s="53" t="s">
        <v>53</v>
      </c>
      <c r="BX11" s="53" t="s">
        <v>53</v>
      </c>
      <c r="BY11" s="53" t="s">
        <v>53</v>
      </c>
      <c r="BZ11" s="53" t="s">
        <v>53</v>
      </c>
      <c r="CA11" s="54"/>
    </row>
    <row r="12" spans="1:81" s="56" customFormat="1" x14ac:dyDescent="0.25">
      <c r="A12" s="9">
        <v>2021</v>
      </c>
      <c r="B12" s="10" t="s">
        <v>148</v>
      </c>
      <c r="C12" s="10" t="s">
        <v>344</v>
      </c>
      <c r="D12" s="11">
        <v>207721</v>
      </c>
      <c r="E12" s="10"/>
      <c r="F12" s="11"/>
      <c r="G12" s="11">
        <v>207721</v>
      </c>
      <c r="H12" s="10"/>
      <c r="I12" s="11"/>
      <c r="J12" s="10">
        <v>2</v>
      </c>
      <c r="K12" s="10" t="s">
        <v>47</v>
      </c>
      <c r="L12" s="11">
        <v>41555.879999999997</v>
      </c>
      <c r="M12" s="10" t="s">
        <v>48</v>
      </c>
      <c r="N12" s="10" t="s">
        <v>47</v>
      </c>
      <c r="O12" s="10" t="s">
        <v>47</v>
      </c>
      <c r="P12" s="10" t="s">
        <v>47</v>
      </c>
      <c r="Q12" s="10" t="s">
        <v>47</v>
      </c>
      <c r="S12" s="11"/>
      <c r="T12" s="11"/>
      <c r="U12" s="11"/>
      <c r="V12" s="11"/>
      <c r="W12" s="11"/>
      <c r="X12" s="11"/>
      <c r="Y12" s="11"/>
      <c r="AA12" s="11"/>
      <c r="AB12" s="53" t="s">
        <v>47</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53</v>
      </c>
      <c r="AQ12" s="53" t="s">
        <v>53</v>
      </c>
      <c r="AR12" s="53" t="s">
        <v>53</v>
      </c>
      <c r="AS12" s="53" t="s">
        <v>53</v>
      </c>
      <c r="AT12" s="53" t="s">
        <v>53</v>
      </c>
      <c r="AU12" s="53" t="s">
        <v>47</v>
      </c>
      <c r="AV12" s="53" t="s">
        <v>47</v>
      </c>
      <c r="AW12" s="53" t="s">
        <v>47</v>
      </c>
      <c r="AX12" s="53" t="s">
        <v>47</v>
      </c>
      <c r="AY12" s="53" t="s">
        <v>47</v>
      </c>
      <c r="AZ12" s="53" t="s">
        <v>47</v>
      </c>
      <c r="BA12" s="53" t="s">
        <v>47</v>
      </c>
      <c r="BB12" s="53" t="s">
        <v>47</v>
      </c>
      <c r="BC12" s="53" t="s">
        <v>47</v>
      </c>
      <c r="BD12" s="53" t="s">
        <v>47</v>
      </c>
      <c r="BE12" s="53" t="s">
        <v>47</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3" t="s">
        <v>53</v>
      </c>
      <c r="BW12" s="53" t="s">
        <v>53</v>
      </c>
      <c r="BX12" s="53" t="s">
        <v>53</v>
      </c>
      <c r="BY12" s="53" t="s">
        <v>53</v>
      </c>
      <c r="BZ12" s="53" t="s">
        <v>53</v>
      </c>
      <c r="CA12" s="54"/>
    </row>
    <row r="13" spans="1:81" s="56" customFormat="1" ht="30" x14ac:dyDescent="0.25">
      <c r="A13" s="9">
        <v>2021</v>
      </c>
      <c r="B13" s="10" t="s">
        <v>478</v>
      </c>
      <c r="C13" s="56" t="s">
        <v>480</v>
      </c>
      <c r="D13" s="11">
        <v>199054</v>
      </c>
      <c r="E13" s="10">
        <v>5</v>
      </c>
      <c r="F13" s="11">
        <v>199054</v>
      </c>
      <c r="G13" s="11">
        <v>199054</v>
      </c>
      <c r="H13" s="10">
        <v>5</v>
      </c>
      <c r="I13" s="11">
        <f>+ROUND(G13*1.025,0)</f>
        <v>204030</v>
      </c>
      <c r="J13" s="10">
        <v>2</v>
      </c>
      <c r="K13" s="10" t="s">
        <v>47</v>
      </c>
      <c r="L13" s="11"/>
      <c r="M13" s="10" t="s">
        <v>48</v>
      </c>
      <c r="N13" s="10" t="s">
        <v>47</v>
      </c>
      <c r="O13" s="10" t="s">
        <v>47</v>
      </c>
      <c r="P13" s="10" t="s">
        <v>47</v>
      </c>
      <c r="Q13" s="10" t="s">
        <v>47</v>
      </c>
      <c r="R13" s="55"/>
      <c r="S13" s="11"/>
      <c r="T13" s="11"/>
      <c r="U13" s="11"/>
      <c r="V13" s="11"/>
      <c r="W13" s="11">
        <v>648</v>
      </c>
      <c r="X13" s="11"/>
      <c r="Y13" s="11"/>
      <c r="Z13" s="10"/>
      <c r="AA13" s="11">
        <v>648</v>
      </c>
      <c r="AB13" s="53" t="s">
        <v>47</v>
      </c>
      <c r="AC13" s="53" t="s">
        <v>53</v>
      </c>
      <c r="AD13" s="53" t="s">
        <v>53</v>
      </c>
      <c r="AE13" s="53" t="s">
        <v>53</v>
      </c>
      <c r="AF13" s="53" t="s">
        <v>53</v>
      </c>
      <c r="AG13" s="53" t="s">
        <v>53</v>
      </c>
      <c r="AH13" s="53" t="s">
        <v>53</v>
      </c>
      <c r="AI13" s="53" t="s">
        <v>53</v>
      </c>
      <c r="AJ13" s="53" t="s">
        <v>53</v>
      </c>
      <c r="AK13" s="53" t="s">
        <v>53</v>
      </c>
      <c r="AL13" s="53" t="s">
        <v>53</v>
      </c>
      <c r="AM13" s="53" t="s">
        <v>53</v>
      </c>
      <c r="AN13" s="53" t="s">
        <v>53</v>
      </c>
      <c r="AO13" s="53" t="s">
        <v>53</v>
      </c>
      <c r="AP13" s="53" t="s">
        <v>53</v>
      </c>
      <c r="AQ13" s="53" t="s">
        <v>53</v>
      </c>
      <c r="AR13" s="53" t="s">
        <v>53</v>
      </c>
      <c r="AS13" s="53" t="s">
        <v>53</v>
      </c>
      <c r="AT13" s="53" t="s">
        <v>53</v>
      </c>
      <c r="AU13" s="53" t="s">
        <v>53</v>
      </c>
      <c r="AV13" s="53" t="s">
        <v>53</v>
      </c>
      <c r="AW13" s="53" t="s">
        <v>53</v>
      </c>
      <c r="AX13" s="53" t="s">
        <v>53</v>
      </c>
      <c r="AY13" s="53" t="s">
        <v>53</v>
      </c>
      <c r="AZ13" s="53" t="s">
        <v>53</v>
      </c>
      <c r="BA13" s="53" t="s">
        <v>47</v>
      </c>
      <c r="BB13" s="53" t="s">
        <v>47</v>
      </c>
      <c r="BC13" s="53" t="s">
        <v>47</v>
      </c>
      <c r="BD13" s="53" t="s">
        <v>47</v>
      </c>
      <c r="BE13" s="53" t="s">
        <v>47</v>
      </c>
      <c r="BF13" s="53" t="s">
        <v>53</v>
      </c>
      <c r="BG13" s="53" t="s">
        <v>53</v>
      </c>
      <c r="BH13" s="53" t="s">
        <v>53</v>
      </c>
      <c r="BI13" s="53" t="s">
        <v>53</v>
      </c>
      <c r="BJ13" s="53" t="s">
        <v>53</v>
      </c>
      <c r="BK13" s="53" t="s">
        <v>53</v>
      </c>
      <c r="BL13" s="53" t="s">
        <v>53</v>
      </c>
      <c r="BM13" s="53" t="s">
        <v>53</v>
      </c>
      <c r="BN13" s="53" t="s">
        <v>53</v>
      </c>
      <c r="BO13" s="53" t="s">
        <v>53</v>
      </c>
      <c r="BP13" s="53" t="s">
        <v>53</v>
      </c>
      <c r="BQ13" s="53" t="s">
        <v>53</v>
      </c>
      <c r="BR13" s="53" t="s">
        <v>53</v>
      </c>
      <c r="BS13" s="53" t="s">
        <v>53</v>
      </c>
      <c r="BT13" s="53" t="s">
        <v>53</v>
      </c>
      <c r="BU13" s="53" t="s">
        <v>53</v>
      </c>
      <c r="BV13" s="53" t="s">
        <v>53</v>
      </c>
      <c r="BW13" s="53" t="s">
        <v>53</v>
      </c>
      <c r="BX13" s="53" t="s">
        <v>53</v>
      </c>
      <c r="BY13" s="53" t="s">
        <v>53</v>
      </c>
      <c r="BZ13" s="53" t="s">
        <v>53</v>
      </c>
      <c r="CA13" s="53"/>
      <c r="CB13" s="55"/>
    </row>
    <row r="14" spans="1:81" s="56" customFormat="1" ht="30" x14ac:dyDescent="0.25">
      <c r="A14" s="9">
        <v>2021</v>
      </c>
      <c r="B14" s="10" t="s">
        <v>443</v>
      </c>
      <c r="C14" s="55" t="s">
        <v>446</v>
      </c>
      <c r="D14" s="11">
        <v>225982</v>
      </c>
      <c r="E14" s="10">
        <v>10</v>
      </c>
      <c r="F14" s="11">
        <v>225982</v>
      </c>
      <c r="G14" s="11">
        <v>225982</v>
      </c>
      <c r="H14" s="10">
        <v>10</v>
      </c>
      <c r="I14" s="11">
        <v>228262</v>
      </c>
      <c r="J14" s="10">
        <v>2</v>
      </c>
      <c r="K14" s="10" t="s">
        <v>53</v>
      </c>
      <c r="L14" s="11">
        <v>15238.8</v>
      </c>
      <c r="M14" s="10" t="s">
        <v>48</v>
      </c>
      <c r="N14" s="10" t="s">
        <v>47</v>
      </c>
      <c r="O14" s="10" t="s">
        <v>47</v>
      </c>
      <c r="P14" s="10" t="s">
        <v>47</v>
      </c>
      <c r="Q14" s="10" t="s">
        <v>47</v>
      </c>
      <c r="R14" s="10" t="s">
        <v>569</v>
      </c>
      <c r="S14" s="11"/>
      <c r="T14" s="11"/>
      <c r="U14" s="11"/>
      <c r="V14" s="11"/>
      <c r="W14" s="11">
        <v>600</v>
      </c>
      <c r="X14" s="11"/>
      <c r="Y14" s="11"/>
      <c r="Z14" s="10"/>
      <c r="AA14" s="11">
        <v>600</v>
      </c>
      <c r="AB14" s="53" t="s">
        <v>53</v>
      </c>
      <c r="AC14" s="53" t="s">
        <v>53</v>
      </c>
      <c r="AD14" s="53" t="s">
        <v>53</v>
      </c>
      <c r="AE14" s="53" t="s">
        <v>53</v>
      </c>
      <c r="AF14" s="53" t="s">
        <v>53</v>
      </c>
      <c r="AG14" s="53" t="s">
        <v>53</v>
      </c>
      <c r="AH14" s="53" t="s">
        <v>53</v>
      </c>
      <c r="AI14" s="53" t="s">
        <v>53</v>
      </c>
      <c r="AJ14" s="53" t="s">
        <v>53</v>
      </c>
      <c r="AK14" s="53" t="s">
        <v>53</v>
      </c>
      <c r="AL14" s="53" t="s">
        <v>53</v>
      </c>
      <c r="AM14" s="53" t="s">
        <v>53</v>
      </c>
      <c r="AN14" s="53" t="s">
        <v>53</v>
      </c>
      <c r="AO14" s="53" t="s">
        <v>53</v>
      </c>
      <c r="AP14" s="53" t="s">
        <v>53</v>
      </c>
      <c r="AQ14" s="53" t="s">
        <v>53</v>
      </c>
      <c r="AR14" s="53" t="s">
        <v>53</v>
      </c>
      <c r="AS14" s="53" t="s">
        <v>53</v>
      </c>
      <c r="AT14" s="53" t="s">
        <v>53</v>
      </c>
      <c r="AU14" s="53" t="s">
        <v>47</v>
      </c>
      <c r="AV14" s="53" t="s">
        <v>47</v>
      </c>
      <c r="AW14" s="53" t="s">
        <v>47</v>
      </c>
      <c r="AX14" s="53" t="s">
        <v>47</v>
      </c>
      <c r="AY14" s="53" t="s">
        <v>47</v>
      </c>
      <c r="AZ14" s="53" t="s">
        <v>47</v>
      </c>
      <c r="BA14" s="53" t="s">
        <v>47</v>
      </c>
      <c r="BB14" s="53" t="s">
        <v>47</v>
      </c>
      <c r="BC14" s="53" t="s">
        <v>47</v>
      </c>
      <c r="BD14" s="53" t="s">
        <v>47</v>
      </c>
      <c r="BE14" s="53" t="s">
        <v>47</v>
      </c>
      <c r="BF14" s="53" t="s">
        <v>561</v>
      </c>
      <c r="BG14" s="53" t="s">
        <v>53</v>
      </c>
      <c r="BH14" s="53" t="s">
        <v>53</v>
      </c>
      <c r="BI14" s="53" t="s">
        <v>53</v>
      </c>
      <c r="BJ14" s="53" t="s">
        <v>53</v>
      </c>
      <c r="BK14" s="53" t="s">
        <v>53</v>
      </c>
      <c r="BL14" s="53" t="s">
        <v>53</v>
      </c>
      <c r="BM14" s="53" t="s">
        <v>53</v>
      </c>
      <c r="BN14" s="53" t="s">
        <v>53</v>
      </c>
      <c r="BO14" s="53" t="s">
        <v>53</v>
      </c>
      <c r="BP14" s="53" t="s">
        <v>53</v>
      </c>
      <c r="BQ14" s="53" t="s">
        <v>53</v>
      </c>
      <c r="BR14" s="53" t="s">
        <v>53</v>
      </c>
      <c r="BS14" s="53" t="s">
        <v>53</v>
      </c>
      <c r="BT14" s="53" t="s">
        <v>53</v>
      </c>
      <c r="BU14" s="53" t="s">
        <v>53</v>
      </c>
      <c r="BV14" s="53" t="s">
        <v>53</v>
      </c>
      <c r="BW14" s="53" t="s">
        <v>53</v>
      </c>
      <c r="BX14" s="53" t="s">
        <v>53</v>
      </c>
      <c r="BY14" s="53" t="s">
        <v>53</v>
      </c>
      <c r="BZ14" s="53" t="s">
        <v>53</v>
      </c>
      <c r="CA14" s="54"/>
      <c r="CB14" s="47"/>
    </row>
    <row r="15" spans="1:81" s="56" customFormat="1" x14ac:dyDescent="0.25">
      <c r="A15" s="9">
        <v>2021</v>
      </c>
      <c r="B15" s="10" t="s">
        <v>157</v>
      </c>
      <c r="C15" s="10" t="s">
        <v>71</v>
      </c>
      <c r="D15" s="11">
        <v>213419</v>
      </c>
      <c r="E15" s="10"/>
      <c r="F15" s="11">
        <v>213419</v>
      </c>
      <c r="G15" s="11">
        <v>213419</v>
      </c>
      <c r="H15" s="10"/>
      <c r="I15" s="11">
        <v>213419</v>
      </c>
      <c r="J15" s="10">
        <v>3</v>
      </c>
      <c r="K15" s="10" t="s">
        <v>47</v>
      </c>
      <c r="L15" s="11">
        <v>24961</v>
      </c>
      <c r="M15" s="10" t="s">
        <v>48</v>
      </c>
      <c r="N15" s="10" t="s">
        <v>47</v>
      </c>
      <c r="O15" s="10" t="s">
        <v>47</v>
      </c>
      <c r="P15" s="10" t="s">
        <v>47</v>
      </c>
      <c r="Q15" s="10" t="s">
        <v>47</v>
      </c>
      <c r="R15" s="10"/>
      <c r="S15" s="11"/>
      <c r="T15" s="11"/>
      <c r="U15" s="11"/>
      <c r="V15" s="11"/>
      <c r="W15" s="11"/>
      <c r="X15" s="11"/>
      <c r="Y15" s="11"/>
      <c r="Z15" s="10"/>
      <c r="AA15" s="11">
        <v>0</v>
      </c>
      <c r="AB15" s="51" t="s">
        <v>53</v>
      </c>
      <c r="AC15" s="51" t="s">
        <v>53</v>
      </c>
      <c r="AD15" s="51" t="s">
        <v>53</v>
      </c>
      <c r="AE15" s="51" t="s">
        <v>53</v>
      </c>
      <c r="AF15" s="51" t="s">
        <v>53</v>
      </c>
      <c r="AG15" s="51" t="s">
        <v>53</v>
      </c>
      <c r="AH15" s="51" t="s">
        <v>53</v>
      </c>
      <c r="AI15" s="51" t="s">
        <v>53</v>
      </c>
      <c r="AJ15" s="51" t="s">
        <v>53</v>
      </c>
      <c r="AK15" s="51" t="s">
        <v>47</v>
      </c>
      <c r="AL15" s="51" t="s">
        <v>53</v>
      </c>
      <c r="AM15" s="51" t="s">
        <v>53</v>
      </c>
      <c r="AN15" s="51" t="s">
        <v>53</v>
      </c>
      <c r="AO15" s="51" t="s">
        <v>53</v>
      </c>
      <c r="AP15" s="51" t="s">
        <v>53</v>
      </c>
      <c r="AQ15" s="51" t="s">
        <v>53</v>
      </c>
      <c r="AR15" s="51" t="s">
        <v>53</v>
      </c>
      <c r="AS15" s="51" t="s">
        <v>53</v>
      </c>
      <c r="AT15" s="51" t="s">
        <v>53</v>
      </c>
      <c r="AU15" s="51" t="s">
        <v>47</v>
      </c>
      <c r="AV15" s="51" t="s">
        <v>47</v>
      </c>
      <c r="AW15" s="51" t="s">
        <v>47</v>
      </c>
      <c r="AX15" s="51" t="s">
        <v>47</v>
      </c>
      <c r="AY15" s="51" t="s">
        <v>47</v>
      </c>
      <c r="AZ15" s="51" t="s">
        <v>47</v>
      </c>
      <c r="BA15" s="51" t="s">
        <v>47</v>
      </c>
      <c r="BB15" s="51" t="s">
        <v>47</v>
      </c>
      <c r="BC15" s="51" t="s">
        <v>47</v>
      </c>
      <c r="BD15" s="51" t="s">
        <v>47</v>
      </c>
      <c r="BE15" s="51" t="s">
        <v>47</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1" t="s">
        <v>53</v>
      </c>
      <c r="BW15" s="51" t="s">
        <v>53</v>
      </c>
      <c r="BX15" s="51" t="s">
        <v>53</v>
      </c>
      <c r="BY15" s="51" t="s">
        <v>53</v>
      </c>
      <c r="BZ15" s="51" t="s">
        <v>53</v>
      </c>
      <c r="CA15" s="52"/>
      <c r="CB15" s="47"/>
    </row>
    <row r="16" spans="1:81" s="56" customFormat="1" x14ac:dyDescent="0.25">
      <c r="A16" s="9">
        <v>2020</v>
      </c>
      <c r="B16" s="10" t="s">
        <v>99</v>
      </c>
      <c r="C16" s="10" t="s">
        <v>379</v>
      </c>
      <c r="D16" s="11">
        <v>217715</v>
      </c>
      <c r="E16" s="10">
        <v>25</v>
      </c>
      <c r="F16" s="11">
        <f>D16+3700</f>
        <v>221415</v>
      </c>
      <c r="G16" s="11">
        <f>D16</f>
        <v>217715</v>
      </c>
      <c r="H16" s="10">
        <v>25</v>
      </c>
      <c r="I16" s="11">
        <f>F16+2500</f>
        <v>223915</v>
      </c>
      <c r="J16" s="10">
        <v>2</v>
      </c>
      <c r="K16" s="10" t="s">
        <v>47</v>
      </c>
      <c r="L16" s="11">
        <v>47364</v>
      </c>
      <c r="M16" s="10" t="s">
        <v>48</v>
      </c>
      <c r="N16" s="10" t="s">
        <v>47</v>
      </c>
      <c r="O16" s="10" t="s">
        <v>47</v>
      </c>
      <c r="P16" s="10" t="s">
        <v>47</v>
      </c>
      <c r="Q16" s="10" t="s">
        <v>47</v>
      </c>
      <c r="R16" s="47" t="s">
        <v>101</v>
      </c>
      <c r="S16" s="11"/>
      <c r="T16" s="11"/>
      <c r="U16" s="11"/>
      <c r="V16" s="11"/>
      <c r="W16" s="11"/>
      <c r="X16" s="11"/>
      <c r="Y16" s="11"/>
      <c r="Z16" s="47" t="s">
        <v>377</v>
      </c>
      <c r="AA16" s="11">
        <v>960</v>
      </c>
      <c r="AB16" s="51" t="s">
        <v>53</v>
      </c>
      <c r="AC16" s="51" t="s">
        <v>53</v>
      </c>
      <c r="AD16" s="51" t="s">
        <v>53</v>
      </c>
      <c r="AE16" s="51" t="s">
        <v>53</v>
      </c>
      <c r="AF16" s="51" t="s">
        <v>53</v>
      </c>
      <c r="AG16" s="51" t="s">
        <v>53</v>
      </c>
      <c r="AH16" s="51" t="s">
        <v>53</v>
      </c>
      <c r="AI16" s="51" t="s">
        <v>53</v>
      </c>
      <c r="AJ16" s="51" t="s">
        <v>53</v>
      </c>
      <c r="AK16" s="51" t="s">
        <v>53</v>
      </c>
      <c r="AL16" s="51" t="s">
        <v>53</v>
      </c>
      <c r="AM16" s="51" t="s">
        <v>53</v>
      </c>
      <c r="AN16" s="51" t="s">
        <v>53</v>
      </c>
      <c r="AO16" s="51" t="s">
        <v>53</v>
      </c>
      <c r="AP16" s="51" t="s">
        <v>53</v>
      </c>
      <c r="AQ16" s="51" t="s">
        <v>53</v>
      </c>
      <c r="AR16" s="51" t="s">
        <v>53</v>
      </c>
      <c r="AS16" s="51" t="s">
        <v>53</v>
      </c>
      <c r="AT16" s="51" t="s">
        <v>53</v>
      </c>
      <c r="AU16" s="51" t="s">
        <v>47</v>
      </c>
      <c r="AV16" s="51" t="s">
        <v>47</v>
      </c>
      <c r="AW16" s="51" t="s">
        <v>47</v>
      </c>
      <c r="AX16" s="51" t="s">
        <v>47</v>
      </c>
      <c r="AY16" s="51" t="s">
        <v>47</v>
      </c>
      <c r="AZ16" s="51" t="s">
        <v>47</v>
      </c>
      <c r="BA16" s="51" t="s">
        <v>53</v>
      </c>
      <c r="BB16" s="51" t="s">
        <v>47</v>
      </c>
      <c r="BC16" s="51" t="s">
        <v>47</v>
      </c>
      <c r="BD16" s="51" t="s">
        <v>47</v>
      </c>
      <c r="BE16" s="51" t="s">
        <v>47</v>
      </c>
      <c r="BF16" s="51" t="s">
        <v>53</v>
      </c>
      <c r="BG16" s="51" t="s">
        <v>53</v>
      </c>
      <c r="BH16" s="51" t="s">
        <v>53</v>
      </c>
      <c r="BI16" s="51" t="s">
        <v>53</v>
      </c>
      <c r="BJ16" s="51" t="s">
        <v>53</v>
      </c>
      <c r="BK16" s="51" t="s">
        <v>47</v>
      </c>
      <c r="BL16" s="51" t="s">
        <v>53</v>
      </c>
      <c r="BM16" s="51" t="s">
        <v>53</v>
      </c>
      <c r="BN16" s="51" t="s">
        <v>53</v>
      </c>
      <c r="BO16" s="51" t="s">
        <v>53</v>
      </c>
      <c r="BP16" s="51" t="s">
        <v>53</v>
      </c>
      <c r="BQ16" s="51" t="s">
        <v>53</v>
      </c>
      <c r="BR16" s="51" t="s">
        <v>53</v>
      </c>
      <c r="BS16" s="51" t="s">
        <v>53</v>
      </c>
      <c r="BT16" s="51" t="s">
        <v>53</v>
      </c>
      <c r="BU16" s="51" t="s">
        <v>53</v>
      </c>
      <c r="BV16" s="51" t="s">
        <v>53</v>
      </c>
      <c r="BW16" s="51" t="s">
        <v>53</v>
      </c>
      <c r="BX16" s="51" t="s">
        <v>53</v>
      </c>
      <c r="BY16" s="51" t="s">
        <v>53</v>
      </c>
      <c r="BZ16" s="51" t="s">
        <v>53</v>
      </c>
      <c r="CA16" s="52"/>
      <c r="CB16" s="47"/>
    </row>
    <row r="17" spans="1:81" s="56" customFormat="1" x14ac:dyDescent="0.25">
      <c r="A17" s="9">
        <v>2021</v>
      </c>
      <c r="B17" s="10" t="s">
        <v>140</v>
      </c>
      <c r="C17" s="10" t="s">
        <v>91</v>
      </c>
      <c r="D17" s="11">
        <v>232260</v>
      </c>
      <c r="E17" s="10"/>
      <c r="F17" s="11">
        <v>232260</v>
      </c>
      <c r="G17" s="11">
        <v>232260</v>
      </c>
      <c r="H17" s="10"/>
      <c r="I17" s="11">
        <v>232260</v>
      </c>
      <c r="J17" s="10">
        <v>2</v>
      </c>
      <c r="K17" s="10" t="s">
        <v>53</v>
      </c>
      <c r="L17" s="11">
        <v>26140</v>
      </c>
      <c r="M17" s="10" t="s">
        <v>48</v>
      </c>
      <c r="N17" s="10" t="s">
        <v>47</v>
      </c>
      <c r="O17" s="10" t="s">
        <v>47</v>
      </c>
      <c r="P17" s="10" t="s">
        <v>47</v>
      </c>
      <c r="Q17" s="10" t="s">
        <v>47</v>
      </c>
      <c r="R17" s="55" t="s">
        <v>101</v>
      </c>
      <c r="S17" s="11"/>
      <c r="T17" s="11"/>
      <c r="U17" s="11"/>
      <c r="V17" s="11"/>
      <c r="W17" s="11"/>
      <c r="X17" s="11"/>
      <c r="Y17" s="11"/>
      <c r="Z17" s="55" t="s">
        <v>489</v>
      </c>
      <c r="AA17" s="11">
        <v>1080</v>
      </c>
      <c r="AB17" s="53" t="s">
        <v>53</v>
      </c>
      <c r="AC17" s="53" t="s">
        <v>53</v>
      </c>
      <c r="AD17" s="53" t="s">
        <v>53</v>
      </c>
      <c r="AE17" s="53" t="s">
        <v>53</v>
      </c>
      <c r="AF17" s="53" t="s">
        <v>53</v>
      </c>
      <c r="AG17" s="53" t="s">
        <v>53</v>
      </c>
      <c r="AH17" s="53" t="s">
        <v>53</v>
      </c>
      <c r="AI17" s="53" t="s">
        <v>53</v>
      </c>
      <c r="AJ17" s="53" t="s">
        <v>53</v>
      </c>
      <c r="AK17" s="53" t="s">
        <v>53</v>
      </c>
      <c r="AL17" s="53" t="s">
        <v>53</v>
      </c>
      <c r="AM17" s="53" t="s">
        <v>53</v>
      </c>
      <c r="AN17" s="53" t="s">
        <v>53</v>
      </c>
      <c r="AO17" s="53" t="s">
        <v>53</v>
      </c>
      <c r="AP17" s="53" t="s">
        <v>53</v>
      </c>
      <c r="AQ17" s="53" t="s">
        <v>53</v>
      </c>
      <c r="AR17" s="53" t="s">
        <v>53</v>
      </c>
      <c r="AS17" s="53" t="s">
        <v>53</v>
      </c>
      <c r="AT17" s="53" t="s">
        <v>53</v>
      </c>
      <c r="AU17" s="53" t="s">
        <v>47</v>
      </c>
      <c r="AV17" s="53" t="s">
        <v>47</v>
      </c>
      <c r="AW17" s="53" t="s">
        <v>47</v>
      </c>
      <c r="AX17" s="53" t="s">
        <v>47</v>
      </c>
      <c r="AY17" s="53" t="s">
        <v>47</v>
      </c>
      <c r="AZ17" s="53" t="s">
        <v>47</v>
      </c>
      <c r="BA17" s="53" t="s">
        <v>47</v>
      </c>
      <c r="BB17" s="53" t="s">
        <v>47</v>
      </c>
      <c r="BC17" s="53" t="s">
        <v>47</v>
      </c>
      <c r="BD17" s="53" t="s">
        <v>47</v>
      </c>
      <c r="BE17" s="53" t="s">
        <v>47</v>
      </c>
      <c r="BF17" s="53" t="s">
        <v>53</v>
      </c>
      <c r="BG17" s="53" t="s">
        <v>53</v>
      </c>
      <c r="BH17" s="53" t="s">
        <v>53</v>
      </c>
      <c r="BI17" s="53" t="s">
        <v>53</v>
      </c>
      <c r="BJ17" s="53" t="s">
        <v>53</v>
      </c>
      <c r="BK17" s="53" t="s">
        <v>53</v>
      </c>
      <c r="BL17" s="53" t="s">
        <v>53</v>
      </c>
      <c r="BM17" s="53" t="s">
        <v>53</v>
      </c>
      <c r="BN17" s="53" t="s">
        <v>53</v>
      </c>
      <c r="BO17" s="53" t="s">
        <v>53</v>
      </c>
      <c r="BP17" s="53" t="s">
        <v>53</v>
      </c>
      <c r="BQ17" s="53" t="s">
        <v>53</v>
      </c>
      <c r="BR17" s="53" t="s">
        <v>53</v>
      </c>
      <c r="BS17" s="53" t="s">
        <v>53</v>
      </c>
      <c r="BT17" s="53" t="s">
        <v>53</v>
      </c>
      <c r="BU17" s="53" t="s">
        <v>53</v>
      </c>
      <c r="BV17" s="53" t="s">
        <v>53</v>
      </c>
      <c r="BW17" s="53" t="s">
        <v>53</v>
      </c>
      <c r="BX17" s="53" t="s">
        <v>53</v>
      </c>
      <c r="BY17" s="53" t="s">
        <v>53</v>
      </c>
      <c r="BZ17" s="53" t="s">
        <v>47</v>
      </c>
      <c r="CA17" s="53"/>
      <c r="CB17" s="55"/>
    </row>
    <row r="18" spans="1:81" s="56" customFormat="1" ht="60" x14ac:dyDescent="0.25">
      <c r="A18" s="9">
        <v>2021</v>
      </c>
      <c r="B18" s="10" t="s">
        <v>141</v>
      </c>
      <c r="C18" s="10" t="s">
        <v>71</v>
      </c>
      <c r="D18" s="11">
        <v>269136</v>
      </c>
      <c r="E18" s="10"/>
      <c r="F18" s="11">
        <v>269136</v>
      </c>
      <c r="G18" s="11">
        <v>269136</v>
      </c>
      <c r="H18" s="10"/>
      <c r="I18" s="11">
        <v>269136</v>
      </c>
      <c r="J18" s="10">
        <v>2</v>
      </c>
      <c r="K18" s="10" t="s">
        <v>53</v>
      </c>
      <c r="L18" s="11">
        <v>26806</v>
      </c>
      <c r="M18" s="10" t="s">
        <v>57</v>
      </c>
      <c r="N18" s="10" t="s">
        <v>47</v>
      </c>
      <c r="O18" s="10" t="s">
        <v>47</v>
      </c>
      <c r="P18" s="10" t="s">
        <v>47</v>
      </c>
      <c r="Q18" s="10" t="s">
        <v>47</v>
      </c>
      <c r="R18" s="55" t="s">
        <v>383</v>
      </c>
      <c r="S18" s="11">
        <v>0</v>
      </c>
      <c r="T18" s="11"/>
      <c r="U18" s="11"/>
      <c r="V18" s="11"/>
      <c r="W18" s="11">
        <v>0</v>
      </c>
      <c r="X18" s="11"/>
      <c r="Y18" s="11"/>
      <c r="Z18" s="43" t="s">
        <v>455</v>
      </c>
      <c r="AA18" s="11">
        <v>0</v>
      </c>
      <c r="AB18" s="53" t="s">
        <v>47</v>
      </c>
      <c r="AC18" s="53" t="s">
        <v>53</v>
      </c>
      <c r="AD18" s="53" t="s">
        <v>53</v>
      </c>
      <c r="AE18" s="53" t="s">
        <v>53</v>
      </c>
      <c r="AF18" s="53" t="s">
        <v>53</v>
      </c>
      <c r="AG18" s="53" t="s">
        <v>53</v>
      </c>
      <c r="AH18" s="53" t="s">
        <v>53</v>
      </c>
      <c r="AI18" s="53" t="s">
        <v>53</v>
      </c>
      <c r="AJ18" s="53" t="s">
        <v>53</v>
      </c>
      <c r="AK18" s="53" t="s">
        <v>53</v>
      </c>
      <c r="AL18" s="53" t="s">
        <v>53</v>
      </c>
      <c r="AM18" s="53" t="s">
        <v>53</v>
      </c>
      <c r="AN18" s="53" t="s">
        <v>53</v>
      </c>
      <c r="AO18" s="53" t="s">
        <v>53</v>
      </c>
      <c r="AP18" s="53" t="s">
        <v>53</v>
      </c>
      <c r="AQ18" s="53" t="s">
        <v>53</v>
      </c>
      <c r="AR18" s="53" t="s">
        <v>53</v>
      </c>
      <c r="AS18" s="53" t="s">
        <v>53</v>
      </c>
      <c r="AT18" s="53" t="s">
        <v>53</v>
      </c>
      <c r="AU18" s="53" t="s">
        <v>47</v>
      </c>
      <c r="AV18" s="53" t="s">
        <v>47</v>
      </c>
      <c r="AW18" s="53" t="s">
        <v>47</v>
      </c>
      <c r="AX18" s="53" t="s">
        <v>47</v>
      </c>
      <c r="AY18" s="53" t="s">
        <v>47</v>
      </c>
      <c r="AZ18" s="53" t="s">
        <v>47</v>
      </c>
      <c r="BA18" s="53" t="s">
        <v>47</v>
      </c>
      <c r="BB18" s="53" t="s">
        <v>47</v>
      </c>
      <c r="BC18" s="53" t="s">
        <v>47</v>
      </c>
      <c r="BD18" s="53" t="s">
        <v>47</v>
      </c>
      <c r="BE18" s="53" t="s">
        <v>47</v>
      </c>
      <c r="BF18" s="53" t="s">
        <v>53</v>
      </c>
      <c r="BG18" s="53" t="s">
        <v>53</v>
      </c>
      <c r="BH18" s="53" t="s">
        <v>53</v>
      </c>
      <c r="BI18" s="53" t="s">
        <v>53</v>
      </c>
      <c r="BJ18" s="53" t="s">
        <v>53</v>
      </c>
      <c r="BK18" s="53" t="s">
        <v>53</v>
      </c>
      <c r="BL18" s="53" t="s">
        <v>53</v>
      </c>
      <c r="BM18" s="53" t="s">
        <v>53</v>
      </c>
      <c r="BN18" s="53" t="s">
        <v>53</v>
      </c>
      <c r="BO18" s="53" t="s">
        <v>53</v>
      </c>
      <c r="BP18" s="53" t="s">
        <v>53</v>
      </c>
      <c r="BQ18" s="53" t="s">
        <v>53</v>
      </c>
      <c r="BR18" s="53" t="s">
        <v>53</v>
      </c>
      <c r="BS18" s="53" t="s">
        <v>53</v>
      </c>
      <c r="BT18" s="53" t="s">
        <v>53</v>
      </c>
      <c r="BU18" s="53" t="s">
        <v>53</v>
      </c>
      <c r="BV18" s="53" t="s">
        <v>53</v>
      </c>
      <c r="BW18" s="53" t="s">
        <v>53</v>
      </c>
      <c r="BX18" s="53" t="s">
        <v>53</v>
      </c>
      <c r="BY18" s="53" t="s">
        <v>53</v>
      </c>
      <c r="BZ18" s="53" t="s">
        <v>53</v>
      </c>
      <c r="CA18" s="54"/>
      <c r="CB18" s="55"/>
    </row>
    <row r="19" spans="1:81" s="56" customFormat="1" x14ac:dyDescent="0.25">
      <c r="A19" s="9">
        <v>2021</v>
      </c>
      <c r="B19" s="10" t="s">
        <v>67</v>
      </c>
      <c r="C19" s="47" t="s">
        <v>344</v>
      </c>
      <c r="D19" s="11">
        <v>198276</v>
      </c>
      <c r="E19" s="10">
        <v>25</v>
      </c>
      <c r="F19" s="11">
        <v>214138</v>
      </c>
      <c r="G19" s="11">
        <v>198276</v>
      </c>
      <c r="H19" s="10">
        <v>25</v>
      </c>
      <c r="I19" s="11">
        <v>216408</v>
      </c>
      <c r="J19" s="10" t="s">
        <v>53</v>
      </c>
      <c r="K19" s="10">
        <v>1</v>
      </c>
      <c r="L19" s="10" t="s">
        <v>47</v>
      </c>
      <c r="M19" s="11">
        <v>14748</v>
      </c>
      <c r="N19" s="10" t="s">
        <v>47</v>
      </c>
      <c r="O19" s="10" t="s">
        <v>47</v>
      </c>
      <c r="P19" s="10" t="s">
        <v>47</v>
      </c>
      <c r="Q19" s="10" t="s">
        <v>47</v>
      </c>
      <c r="R19" s="10"/>
      <c r="S19" s="11"/>
      <c r="T19" s="11">
        <v>90</v>
      </c>
      <c r="U19" s="11"/>
      <c r="V19" s="11"/>
      <c r="W19" s="11"/>
      <c r="X19" s="11"/>
      <c r="Y19" s="11"/>
      <c r="Z19" s="10"/>
      <c r="AA19" s="11">
        <v>90</v>
      </c>
      <c r="AB19" s="51" t="s">
        <v>53</v>
      </c>
      <c r="AC19" s="51" t="s">
        <v>53</v>
      </c>
      <c r="AD19" s="51" t="s">
        <v>53</v>
      </c>
      <c r="AE19" s="51" t="s">
        <v>53</v>
      </c>
      <c r="AF19" s="51" t="s">
        <v>53</v>
      </c>
      <c r="AG19" s="51" t="s">
        <v>53</v>
      </c>
      <c r="AH19" s="51" t="s">
        <v>53</v>
      </c>
      <c r="AI19" s="51" t="s">
        <v>53</v>
      </c>
      <c r="AJ19" s="51" t="s">
        <v>53</v>
      </c>
      <c r="AK19" s="51" t="s">
        <v>47</v>
      </c>
      <c r="AL19" s="51" t="s">
        <v>53</v>
      </c>
      <c r="AM19" s="51" t="s">
        <v>53</v>
      </c>
      <c r="AN19" s="51" t="s">
        <v>53</v>
      </c>
      <c r="AO19" s="51" t="s">
        <v>53</v>
      </c>
      <c r="AP19" s="51" t="s">
        <v>53</v>
      </c>
      <c r="AQ19" s="51" t="s">
        <v>53</v>
      </c>
      <c r="AR19" s="51" t="s">
        <v>53</v>
      </c>
      <c r="AS19" s="51" t="s">
        <v>53</v>
      </c>
      <c r="AT19" s="51" t="s">
        <v>53</v>
      </c>
      <c r="AU19" s="51" t="s">
        <v>53</v>
      </c>
      <c r="AV19" s="51" t="s">
        <v>53</v>
      </c>
      <c r="AW19" s="51" t="s">
        <v>53</v>
      </c>
      <c r="AX19" s="51" t="s">
        <v>47</v>
      </c>
      <c r="AY19" s="51" t="s">
        <v>47</v>
      </c>
      <c r="AZ19" s="51" t="s">
        <v>47</v>
      </c>
      <c r="BA19" s="51" t="s">
        <v>47</v>
      </c>
      <c r="BB19" s="51" t="s">
        <v>47</v>
      </c>
      <c r="BC19" s="51" t="s">
        <v>47</v>
      </c>
      <c r="BD19" s="51" t="s">
        <v>47</v>
      </c>
      <c r="BE19" s="51" t="s">
        <v>47</v>
      </c>
      <c r="BF19" s="51" t="s">
        <v>53</v>
      </c>
      <c r="BG19" s="51" t="s">
        <v>53</v>
      </c>
      <c r="BH19" s="51" t="s">
        <v>53</v>
      </c>
      <c r="BI19" s="51" t="s">
        <v>53</v>
      </c>
      <c r="BJ19" s="51" t="s">
        <v>53</v>
      </c>
      <c r="BK19" s="51" t="s">
        <v>53</v>
      </c>
      <c r="BL19" s="51" t="s">
        <v>47</v>
      </c>
      <c r="BM19" s="51" t="s">
        <v>53</v>
      </c>
      <c r="BN19" s="51" t="s">
        <v>53</v>
      </c>
      <c r="BO19" s="51" t="s">
        <v>53</v>
      </c>
      <c r="BP19" s="51" t="s">
        <v>53</v>
      </c>
      <c r="BQ19" s="51" t="s">
        <v>53</v>
      </c>
      <c r="BR19" s="51" t="s">
        <v>53</v>
      </c>
      <c r="BS19" s="51" t="s">
        <v>53</v>
      </c>
      <c r="BT19" s="51" t="s">
        <v>53</v>
      </c>
      <c r="BU19" s="51" t="s">
        <v>53</v>
      </c>
      <c r="BV19" s="51" t="s">
        <v>53</v>
      </c>
      <c r="BW19" s="51" t="s">
        <v>53</v>
      </c>
      <c r="BX19" s="51" t="s">
        <v>53</v>
      </c>
      <c r="BY19" s="51" t="s">
        <v>53</v>
      </c>
      <c r="BZ19" s="51" t="s">
        <v>53</v>
      </c>
      <c r="CA19" s="52"/>
    </row>
    <row r="20" spans="1:81" s="56" customFormat="1" x14ac:dyDescent="0.25">
      <c r="A20" s="9">
        <v>2021</v>
      </c>
      <c r="B20" s="10" t="s">
        <v>495</v>
      </c>
      <c r="C20" s="10" t="s">
        <v>497</v>
      </c>
      <c r="D20" s="22">
        <v>178971</v>
      </c>
      <c r="E20" s="10">
        <v>30</v>
      </c>
      <c r="F20" s="22">
        <v>184428.32</v>
      </c>
      <c r="G20" s="22">
        <v>178971</v>
      </c>
      <c r="H20" s="10">
        <v>30</v>
      </c>
      <c r="I20" s="22">
        <v>190168</v>
      </c>
      <c r="J20" s="10">
        <v>2</v>
      </c>
      <c r="K20" s="10" t="s">
        <v>53</v>
      </c>
      <c r="L20" s="22">
        <v>23751.72</v>
      </c>
      <c r="M20" s="10" t="s">
        <v>48</v>
      </c>
      <c r="N20" s="10" t="s">
        <v>47</v>
      </c>
      <c r="O20" s="10" t="s">
        <v>47</v>
      </c>
      <c r="P20" s="10" t="s">
        <v>47</v>
      </c>
      <c r="Q20" s="10" t="s">
        <v>47</v>
      </c>
      <c r="R20" s="10"/>
      <c r="S20" s="10"/>
      <c r="T20" s="22"/>
      <c r="U20" s="10"/>
      <c r="V20" s="10"/>
      <c r="W20" s="10"/>
      <c r="X20" s="10"/>
      <c r="Y20" s="10"/>
      <c r="Z20" s="47" t="s">
        <v>103</v>
      </c>
      <c r="AA20" s="22">
        <v>900</v>
      </c>
      <c r="AB20" s="51" t="s">
        <v>57</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53</v>
      </c>
      <c r="AQ20" s="51" t="s">
        <v>53</v>
      </c>
      <c r="AR20" s="51" t="s">
        <v>53</v>
      </c>
      <c r="AS20" s="51" t="s">
        <v>53</v>
      </c>
      <c r="AT20" s="51" t="s">
        <v>53</v>
      </c>
      <c r="AU20" s="51" t="s">
        <v>47</v>
      </c>
      <c r="AV20" s="51" t="s">
        <v>47</v>
      </c>
      <c r="AW20" s="51" t="s">
        <v>47</v>
      </c>
      <c r="AX20" s="51" t="s">
        <v>47</v>
      </c>
      <c r="AY20" s="51" t="s">
        <v>53</v>
      </c>
      <c r="AZ20" s="51" t="s">
        <v>47</v>
      </c>
      <c r="BA20" s="51" t="s">
        <v>47</v>
      </c>
      <c r="BB20" s="51" t="s">
        <v>47</v>
      </c>
      <c r="BC20" s="51" t="s">
        <v>47</v>
      </c>
      <c r="BD20" s="51" t="s">
        <v>47</v>
      </c>
      <c r="BE20" s="51" t="s">
        <v>47</v>
      </c>
      <c r="BF20" s="51" t="s">
        <v>561</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47</v>
      </c>
      <c r="BT20" s="51" t="s">
        <v>47</v>
      </c>
      <c r="BU20" s="51" t="s">
        <v>53</v>
      </c>
      <c r="BV20" s="51" t="s">
        <v>53</v>
      </c>
      <c r="BW20" s="51" t="s">
        <v>47</v>
      </c>
      <c r="BX20" s="51" t="s">
        <v>47</v>
      </c>
      <c r="BY20" s="51" t="s">
        <v>47</v>
      </c>
      <c r="BZ20" s="51" t="s">
        <v>47</v>
      </c>
      <c r="CA20" s="51"/>
      <c r="CB20" s="47"/>
    </row>
    <row r="21" spans="1:81" s="31" customFormat="1" x14ac:dyDescent="0.25">
      <c r="A21" s="32">
        <v>2018</v>
      </c>
      <c r="B21" s="38" t="s">
        <v>595</v>
      </c>
      <c r="C21" s="38" t="s">
        <v>91</v>
      </c>
      <c r="D21" s="49">
        <v>234430</v>
      </c>
      <c r="E21" s="38">
        <v>20</v>
      </c>
      <c r="F21" s="49">
        <v>234430</v>
      </c>
      <c r="G21" s="49">
        <v>234430</v>
      </c>
      <c r="H21" s="38">
        <v>20</v>
      </c>
      <c r="I21" s="49">
        <v>234430</v>
      </c>
      <c r="J21" s="38">
        <v>1</v>
      </c>
      <c r="K21" s="38" t="s">
        <v>47</v>
      </c>
      <c r="L21" s="49">
        <v>18756</v>
      </c>
      <c r="M21" s="38">
        <v>3</v>
      </c>
      <c r="N21" s="38" t="s">
        <v>47</v>
      </c>
      <c r="O21" s="38" t="s">
        <v>47</v>
      </c>
      <c r="P21" s="38" t="s">
        <v>47</v>
      </c>
      <c r="Q21" s="38" t="s">
        <v>47</v>
      </c>
      <c r="R21" s="38"/>
      <c r="S21" s="49"/>
      <c r="T21" s="49"/>
      <c r="U21" s="49"/>
      <c r="V21" s="49"/>
      <c r="W21" s="49"/>
      <c r="X21" s="49"/>
      <c r="Y21" s="49"/>
      <c r="Z21" s="38"/>
      <c r="AA21" s="49">
        <v>0</v>
      </c>
      <c r="AB21" s="51" t="s">
        <v>47</v>
      </c>
      <c r="AC21" s="51" t="s">
        <v>53</v>
      </c>
      <c r="AD21" s="51" t="s">
        <v>53</v>
      </c>
      <c r="AE21" s="51" t="s">
        <v>53</v>
      </c>
      <c r="AF21" s="51" t="s">
        <v>53</v>
      </c>
      <c r="AG21" s="51" t="s">
        <v>53</v>
      </c>
      <c r="AH21" s="51" t="s">
        <v>53</v>
      </c>
      <c r="AI21" s="51" t="s">
        <v>53</v>
      </c>
      <c r="AJ21" s="51" t="s">
        <v>53</v>
      </c>
      <c r="AK21" s="51" t="s">
        <v>53</v>
      </c>
      <c r="AL21" s="51" t="s">
        <v>53</v>
      </c>
      <c r="AM21" s="51" t="s">
        <v>53</v>
      </c>
      <c r="AN21" s="51" t="s">
        <v>53</v>
      </c>
      <c r="AO21" s="51" t="s">
        <v>47</v>
      </c>
      <c r="AP21" s="51" t="s">
        <v>53</v>
      </c>
      <c r="AQ21" s="51" t="s">
        <v>47</v>
      </c>
      <c r="AR21" s="51" t="s">
        <v>53</v>
      </c>
      <c r="AS21" s="51" t="s">
        <v>53</v>
      </c>
      <c r="AT21" s="51" t="s">
        <v>53</v>
      </c>
      <c r="AU21" s="51" t="s">
        <v>47</v>
      </c>
      <c r="AV21" s="51" t="s">
        <v>47</v>
      </c>
      <c r="AW21" s="51" t="s">
        <v>47</v>
      </c>
      <c r="AX21" s="51" t="s">
        <v>47</v>
      </c>
      <c r="AY21" s="51" t="s">
        <v>47</v>
      </c>
      <c r="AZ21" s="51" t="s">
        <v>47</v>
      </c>
      <c r="BA21" s="51" t="s">
        <v>47</v>
      </c>
      <c r="BB21" s="51" t="s">
        <v>47</v>
      </c>
      <c r="BC21" s="51" t="s">
        <v>47</v>
      </c>
      <c r="BD21" s="51" t="s">
        <v>47</v>
      </c>
      <c r="BE21" s="51" t="s">
        <v>47</v>
      </c>
      <c r="BF21" s="51" t="s">
        <v>53</v>
      </c>
      <c r="BG21" s="51" t="s">
        <v>53</v>
      </c>
      <c r="BH21" s="51" t="s">
        <v>53</v>
      </c>
      <c r="BI21" s="51" t="s">
        <v>53</v>
      </c>
      <c r="BJ21" s="51" t="s">
        <v>53</v>
      </c>
      <c r="BK21" s="51" t="s">
        <v>53</v>
      </c>
      <c r="BL21" s="51" t="s">
        <v>47</v>
      </c>
      <c r="BM21" s="51" t="s">
        <v>53</v>
      </c>
      <c r="BN21" s="51" t="s">
        <v>53</v>
      </c>
      <c r="BO21" s="51" t="s">
        <v>53</v>
      </c>
      <c r="BP21" s="51" t="s">
        <v>53</v>
      </c>
      <c r="BQ21" s="51" t="s">
        <v>53</v>
      </c>
      <c r="BR21" s="51" t="s">
        <v>53</v>
      </c>
      <c r="BS21" s="51" t="s">
        <v>53</v>
      </c>
      <c r="BT21" s="51" t="s">
        <v>53</v>
      </c>
      <c r="BU21" s="51" t="s">
        <v>53</v>
      </c>
      <c r="BV21" s="51" t="s">
        <v>53</v>
      </c>
      <c r="BW21" s="51" t="s">
        <v>53</v>
      </c>
      <c r="BX21" s="51" t="s">
        <v>53</v>
      </c>
      <c r="BY21" s="51" t="s">
        <v>53</v>
      </c>
      <c r="BZ21" s="51" t="s">
        <v>53</v>
      </c>
      <c r="CA21" s="51"/>
      <c r="CB21" s="47"/>
    </row>
    <row r="22" spans="1:81" s="56" customFormat="1" x14ac:dyDescent="0.25">
      <c r="A22" s="9">
        <v>2021</v>
      </c>
      <c r="B22" s="10" t="s">
        <v>633</v>
      </c>
      <c r="C22" s="10" t="s">
        <v>344</v>
      </c>
      <c r="D22" s="11">
        <v>211870</v>
      </c>
      <c r="E22" s="10">
        <v>15</v>
      </c>
      <c r="F22" s="11">
        <v>212870</v>
      </c>
      <c r="G22" s="11">
        <v>211870</v>
      </c>
      <c r="H22" s="10">
        <v>15</v>
      </c>
      <c r="I22" s="11">
        <v>214370</v>
      </c>
      <c r="J22" s="10">
        <v>2</v>
      </c>
      <c r="K22" s="10" t="s">
        <v>47</v>
      </c>
      <c r="L22" s="11">
        <v>30240</v>
      </c>
      <c r="M22" s="10" t="s">
        <v>48</v>
      </c>
      <c r="N22" s="10" t="s">
        <v>47</v>
      </c>
      <c r="O22" s="10" t="s">
        <v>47</v>
      </c>
      <c r="P22" s="10" t="s">
        <v>47</v>
      </c>
      <c r="Q22" s="10" t="s">
        <v>47</v>
      </c>
      <c r="R22" s="10"/>
      <c r="S22" s="11"/>
      <c r="T22" s="11"/>
      <c r="U22" s="11"/>
      <c r="V22" s="11"/>
      <c r="W22" s="11"/>
      <c r="X22" s="11"/>
      <c r="Y22" s="11"/>
      <c r="Z22" s="10"/>
      <c r="AA22" s="11"/>
      <c r="AB22" s="51" t="s">
        <v>47</v>
      </c>
      <c r="AC22" s="51" t="s">
        <v>53</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53</v>
      </c>
      <c r="AQ22" s="51" t="s">
        <v>53</v>
      </c>
      <c r="AR22" s="51" t="s">
        <v>53</v>
      </c>
      <c r="AS22" s="51" t="s">
        <v>53</v>
      </c>
      <c r="AT22" s="51" t="s">
        <v>53</v>
      </c>
      <c r="AU22" s="51" t="s">
        <v>47</v>
      </c>
      <c r="AV22" s="51" t="s">
        <v>47</v>
      </c>
      <c r="AW22" s="51" t="s">
        <v>47</v>
      </c>
      <c r="AX22" s="51" t="s">
        <v>47</v>
      </c>
      <c r="AY22" s="51" t="s">
        <v>47</v>
      </c>
      <c r="AZ22" s="51" t="s">
        <v>47</v>
      </c>
      <c r="BA22" s="51" t="s">
        <v>53</v>
      </c>
      <c r="BB22" s="51" t="s">
        <v>53</v>
      </c>
      <c r="BC22" s="51" t="s">
        <v>47</v>
      </c>
      <c r="BD22" s="51" t="s">
        <v>47</v>
      </c>
      <c r="BE22" s="51" t="s">
        <v>47</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1" t="s">
        <v>53</v>
      </c>
      <c r="BW22" s="51" t="s">
        <v>53</v>
      </c>
      <c r="BX22" s="51" t="s">
        <v>53</v>
      </c>
      <c r="BY22" s="51" t="s">
        <v>53</v>
      </c>
      <c r="BZ22" s="51" t="s">
        <v>53</v>
      </c>
      <c r="CA22" s="52"/>
    </row>
    <row r="23" spans="1:81" s="56" customFormat="1" x14ac:dyDescent="0.25">
      <c r="A23" s="9">
        <v>2021</v>
      </c>
      <c r="B23" s="10" t="s">
        <v>167</v>
      </c>
      <c r="C23" s="10" t="s">
        <v>76</v>
      </c>
      <c r="D23" s="11">
        <v>195514</v>
      </c>
      <c r="E23" s="10">
        <v>40</v>
      </c>
      <c r="F23" s="11">
        <v>199514</v>
      </c>
      <c r="G23" s="11">
        <v>198063</v>
      </c>
      <c r="H23" s="10">
        <v>40</v>
      </c>
      <c r="I23" s="11">
        <v>202063</v>
      </c>
      <c r="J23" s="10" t="s">
        <v>53</v>
      </c>
      <c r="K23" s="10" t="s">
        <v>53</v>
      </c>
      <c r="L23" s="11">
        <v>20909</v>
      </c>
      <c r="M23" s="10" t="s">
        <v>48</v>
      </c>
      <c r="N23" s="10" t="s">
        <v>47</v>
      </c>
      <c r="O23" s="10" t="s">
        <v>47</v>
      </c>
      <c r="P23" s="10" t="s">
        <v>47</v>
      </c>
      <c r="Q23" s="10" t="s">
        <v>47</v>
      </c>
      <c r="R23" s="10"/>
      <c r="S23" s="11"/>
      <c r="T23" s="11"/>
      <c r="U23" s="11"/>
      <c r="V23" s="11"/>
      <c r="W23" s="11"/>
      <c r="X23" s="11"/>
      <c r="Y23" s="11"/>
      <c r="Z23" s="10"/>
      <c r="AA23" s="11"/>
      <c r="AB23" s="51" t="s">
        <v>53</v>
      </c>
      <c r="AC23" s="51" t="s">
        <v>53</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53</v>
      </c>
      <c r="AQ23" s="51" t="s">
        <v>53</v>
      </c>
      <c r="AR23" s="51" t="s">
        <v>53</v>
      </c>
      <c r="AS23" s="51" t="s">
        <v>53</v>
      </c>
      <c r="AT23" s="51" t="s">
        <v>53</v>
      </c>
      <c r="AU23" s="51" t="s">
        <v>47</v>
      </c>
      <c r="AV23" s="51" t="s">
        <v>47</v>
      </c>
      <c r="AW23" s="51" t="s">
        <v>47</v>
      </c>
      <c r="AX23" s="51" t="s">
        <v>47</v>
      </c>
      <c r="AY23" s="51" t="s">
        <v>47</v>
      </c>
      <c r="AZ23" s="51" t="s">
        <v>47</v>
      </c>
      <c r="BA23" s="51" t="s">
        <v>53</v>
      </c>
      <c r="BB23" s="51" t="s">
        <v>53</v>
      </c>
      <c r="BC23" s="51" t="s">
        <v>53</v>
      </c>
      <c r="BD23" s="51" t="s">
        <v>47</v>
      </c>
      <c r="BE23" s="51" t="s">
        <v>47</v>
      </c>
      <c r="BF23" s="51" t="s">
        <v>53</v>
      </c>
      <c r="BG23" s="51" t="s">
        <v>53</v>
      </c>
      <c r="BH23" s="51" t="s">
        <v>53</v>
      </c>
      <c r="BI23" s="51" t="s">
        <v>53</v>
      </c>
      <c r="BJ23" s="51" t="s">
        <v>53</v>
      </c>
      <c r="BK23" s="51" t="s">
        <v>53</v>
      </c>
      <c r="BL23" s="51" t="s">
        <v>53</v>
      </c>
      <c r="BM23" s="51" t="s">
        <v>53</v>
      </c>
      <c r="BN23" s="51" t="s">
        <v>53</v>
      </c>
      <c r="BO23" s="51" t="s">
        <v>53</v>
      </c>
      <c r="BP23" s="51" t="s">
        <v>53</v>
      </c>
      <c r="BQ23" s="51" t="s">
        <v>53</v>
      </c>
      <c r="BR23" s="51" t="s">
        <v>53</v>
      </c>
      <c r="BS23" s="51" t="s">
        <v>53</v>
      </c>
      <c r="BT23" s="51" t="s">
        <v>53</v>
      </c>
      <c r="BU23" s="51" t="s">
        <v>53</v>
      </c>
      <c r="BV23" s="51" t="s">
        <v>53</v>
      </c>
      <c r="BW23" s="51" t="s">
        <v>53</v>
      </c>
      <c r="BX23" s="51" t="s">
        <v>53</v>
      </c>
      <c r="BY23" s="51" t="s">
        <v>53</v>
      </c>
      <c r="BZ23" s="51" t="s">
        <v>53</v>
      </c>
      <c r="CA23" s="52"/>
      <c r="CB23" s="47"/>
      <c r="CC23" s="47"/>
    </row>
    <row r="24" spans="1:81" s="56" customFormat="1" x14ac:dyDescent="0.25">
      <c r="A24" s="17">
        <v>2021</v>
      </c>
      <c r="B24" s="18" t="s">
        <v>178</v>
      </c>
      <c r="C24" s="18" t="s">
        <v>76</v>
      </c>
      <c r="D24" s="19">
        <v>156949</v>
      </c>
      <c r="E24" s="18">
        <v>20</v>
      </c>
      <c r="F24" s="19">
        <v>173242</v>
      </c>
      <c r="G24" s="19">
        <v>156949</v>
      </c>
      <c r="H24" s="18">
        <v>20</v>
      </c>
      <c r="I24" s="19">
        <v>176542</v>
      </c>
      <c r="J24" s="18">
        <v>2</v>
      </c>
      <c r="K24" s="18" t="s">
        <v>53</v>
      </c>
      <c r="L24" s="19">
        <v>24273</v>
      </c>
      <c r="M24" s="18" t="s">
        <v>48</v>
      </c>
      <c r="N24" s="18" t="s">
        <v>47</v>
      </c>
      <c r="O24" s="18" t="s">
        <v>47</v>
      </c>
      <c r="P24" s="18" t="s">
        <v>47</v>
      </c>
      <c r="Q24" s="18" t="s">
        <v>47</v>
      </c>
      <c r="R24" s="18"/>
      <c r="S24" s="19">
        <v>4800</v>
      </c>
      <c r="T24" s="19"/>
      <c r="U24" s="19"/>
      <c r="V24" s="19"/>
      <c r="W24" s="19"/>
      <c r="X24" s="19"/>
      <c r="Y24" s="19"/>
      <c r="Z24" s="18" t="s">
        <v>719</v>
      </c>
      <c r="AA24" s="19">
        <v>5520</v>
      </c>
      <c r="AB24" s="58" t="s">
        <v>47</v>
      </c>
      <c r="AC24" s="58" t="s">
        <v>53</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47</v>
      </c>
      <c r="AQ24" s="58" t="s">
        <v>53</v>
      </c>
      <c r="AR24" s="58" t="s">
        <v>53</v>
      </c>
      <c r="AS24" s="58" t="s">
        <v>53</v>
      </c>
      <c r="AT24" s="58" t="s">
        <v>53</v>
      </c>
      <c r="AU24" s="58" t="s">
        <v>47</v>
      </c>
      <c r="AV24" s="58" t="s">
        <v>47</v>
      </c>
      <c r="AW24" s="58" t="s">
        <v>53</v>
      </c>
      <c r="AX24" s="58" t="s">
        <v>47</v>
      </c>
      <c r="AY24" s="58" t="s">
        <v>47</v>
      </c>
      <c r="AZ24" s="58" t="s">
        <v>47</v>
      </c>
      <c r="BA24" s="58" t="s">
        <v>47</v>
      </c>
      <c r="BB24" s="58" t="s">
        <v>47</v>
      </c>
      <c r="BC24" s="58" t="s">
        <v>47</v>
      </c>
      <c r="BD24" s="58" t="s">
        <v>47</v>
      </c>
      <c r="BE24" s="58" t="s">
        <v>47</v>
      </c>
      <c r="BF24" s="58" t="s">
        <v>722</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58" t="s">
        <v>53</v>
      </c>
      <c r="BW24" s="58" t="s">
        <v>53</v>
      </c>
      <c r="BX24" s="58" t="s">
        <v>53</v>
      </c>
      <c r="BY24" s="58" t="s">
        <v>53</v>
      </c>
      <c r="BZ24" s="58" t="s">
        <v>53</v>
      </c>
      <c r="CA24" s="58"/>
      <c r="CB24" s="47"/>
      <c r="CC24" s="47"/>
    </row>
    <row r="25" spans="1:81" x14ac:dyDescent="0.25">
      <c r="B25" s="46" t="s">
        <v>648</v>
      </c>
    </row>
    <row r="26" spans="1:81" x14ac:dyDescent="0.25">
      <c r="B26" s="46"/>
    </row>
    <row r="27" spans="1:81" ht="15" customHeight="1" x14ac:dyDescent="0.25">
      <c r="B27" s="55" t="s">
        <v>647</v>
      </c>
    </row>
    <row r="28" spans="1:81" s="61" customFormat="1" ht="15" customHeight="1" x14ac:dyDescent="0.25">
      <c r="A28" s="59"/>
      <c r="B28" s="60" t="s">
        <v>275</v>
      </c>
      <c r="D28" s="62">
        <f t="shared" ref="D28:J28" si="0">AVERAGE(D2:D24)</f>
        <v>202007.96136363639</v>
      </c>
      <c r="E28" s="63">
        <f t="shared" si="0"/>
        <v>20.90909090909091</v>
      </c>
      <c r="F28" s="62">
        <f t="shared" si="0"/>
        <v>206167.59578947368</v>
      </c>
      <c r="G28" s="62">
        <f t="shared" si="0"/>
        <v>202339.05227272728</v>
      </c>
      <c r="H28" s="63">
        <f t="shared" si="0"/>
        <v>20.90909090909091</v>
      </c>
      <c r="I28" s="62">
        <f t="shared" si="0"/>
        <v>208281.57894736843</v>
      </c>
      <c r="J28" s="63">
        <f t="shared" si="0"/>
        <v>1.6842105263157894</v>
      </c>
      <c r="L28" s="62">
        <f>AVERAGE(L2:L24)</f>
        <v>27363.983999999997</v>
      </c>
      <c r="M28" s="63">
        <f>AVERAGE(M2:M24)</f>
        <v>7375.5</v>
      </c>
      <c r="S28" s="62">
        <f>AVERAGE(S2:S24)</f>
        <v>3000</v>
      </c>
      <c r="T28" s="62">
        <f>AVERAGE(T2:T24)</f>
        <v>90</v>
      </c>
      <c r="U28" s="62"/>
      <c r="V28" s="62"/>
      <c r="W28" s="62">
        <f>AVERAGE(W2:W24)</f>
        <v>462</v>
      </c>
      <c r="X28" s="62"/>
      <c r="Y28" s="62"/>
      <c r="Z28" s="63"/>
      <c r="AA28" s="62">
        <f>AVERAGE(AA2:AA24)</f>
        <v>1099.875</v>
      </c>
    </row>
    <row r="29" spans="1:81" s="66" customFormat="1" ht="15" customHeight="1" x14ac:dyDescent="0.25">
      <c r="A29" s="64"/>
      <c r="B29" s="65" t="s">
        <v>276</v>
      </c>
      <c r="D29" s="67">
        <f t="shared" ref="D29:J29" si="1">MEDIAN(D2:D24)</f>
        <v>198665</v>
      </c>
      <c r="E29" s="68">
        <f t="shared" si="1"/>
        <v>20</v>
      </c>
      <c r="F29" s="67">
        <f t="shared" si="1"/>
        <v>209389</v>
      </c>
      <c r="G29" s="67">
        <f t="shared" si="1"/>
        <v>198665</v>
      </c>
      <c r="H29" s="68">
        <f t="shared" si="1"/>
        <v>20</v>
      </c>
      <c r="I29" s="67">
        <f t="shared" si="1"/>
        <v>212988</v>
      </c>
      <c r="J29" s="65">
        <f t="shared" si="1"/>
        <v>2</v>
      </c>
      <c r="L29" s="67">
        <f>MEDIAN(L2:L24)</f>
        <v>24617</v>
      </c>
      <c r="M29" s="65">
        <f>MEDIAN(M2:M24)</f>
        <v>7375.5</v>
      </c>
      <c r="S29" s="67">
        <f>MEDIAN(S2:S24)</f>
        <v>3600</v>
      </c>
      <c r="T29" s="67">
        <f>MEDIAN(T2:T24)</f>
        <v>90</v>
      </c>
      <c r="U29" s="67"/>
      <c r="V29" s="67"/>
      <c r="W29" s="67">
        <f>MEDIAN(W2:W24)</f>
        <v>600</v>
      </c>
      <c r="X29" s="67"/>
      <c r="Y29" s="67"/>
      <c r="Z29" s="65"/>
      <c r="AA29" s="67">
        <f>MEDIAN(AA2:AA24)</f>
        <v>345</v>
      </c>
    </row>
    <row r="30" spans="1:81" s="71" customFormat="1" ht="15" customHeight="1" x14ac:dyDescent="0.25">
      <c r="A30" s="69"/>
      <c r="B30" s="70" t="s">
        <v>277</v>
      </c>
      <c r="D30" s="72">
        <f t="shared" ref="D30:J30" si="2">MIN(D2:D24)</f>
        <v>156949</v>
      </c>
      <c r="E30" s="73">
        <f t="shared" si="2"/>
        <v>5</v>
      </c>
      <c r="F30" s="72">
        <f t="shared" si="2"/>
        <v>157944</v>
      </c>
      <c r="G30" s="72">
        <f t="shared" si="2"/>
        <v>156949</v>
      </c>
      <c r="H30" s="73">
        <f t="shared" si="2"/>
        <v>5</v>
      </c>
      <c r="I30" s="72">
        <f t="shared" si="2"/>
        <v>159944</v>
      </c>
      <c r="J30" s="70">
        <f t="shared" si="2"/>
        <v>0</v>
      </c>
      <c r="L30" s="72">
        <f>MIN(L2:L24)</f>
        <v>2249.16</v>
      </c>
      <c r="M30" s="70">
        <f>MIN(M2:M24)</f>
        <v>3</v>
      </c>
      <c r="S30" s="72">
        <f t="shared" ref="S30:Y30" si="3">MIN(S2:S24)</f>
        <v>0</v>
      </c>
      <c r="T30" s="72">
        <f t="shared" si="3"/>
        <v>90</v>
      </c>
      <c r="U30" s="72">
        <f t="shared" si="3"/>
        <v>0</v>
      </c>
      <c r="V30" s="72">
        <f t="shared" si="3"/>
        <v>0</v>
      </c>
      <c r="W30" s="72">
        <f t="shared" si="3"/>
        <v>0</v>
      </c>
      <c r="X30" s="72">
        <f t="shared" si="3"/>
        <v>0</v>
      </c>
      <c r="Y30" s="72">
        <f t="shared" si="3"/>
        <v>0</v>
      </c>
      <c r="Z30" s="70"/>
      <c r="AA30" s="72">
        <f>MIN(AA2:AA24)</f>
        <v>0</v>
      </c>
    </row>
    <row r="31" spans="1:81" s="76" customFormat="1" ht="15" customHeight="1" x14ac:dyDescent="0.25">
      <c r="A31" s="74"/>
      <c r="B31" s="75" t="s">
        <v>278</v>
      </c>
      <c r="D31" s="77">
        <f t="shared" ref="D31:J31" si="4">MAX(D2:D24)</f>
        <v>269136</v>
      </c>
      <c r="E31" s="78">
        <f t="shared" si="4"/>
        <v>40</v>
      </c>
      <c r="F31" s="77">
        <f t="shared" si="4"/>
        <v>269136</v>
      </c>
      <c r="G31" s="77">
        <f t="shared" si="4"/>
        <v>269136</v>
      </c>
      <c r="H31" s="78">
        <f t="shared" si="4"/>
        <v>40</v>
      </c>
      <c r="I31" s="77">
        <f t="shared" si="4"/>
        <v>269136</v>
      </c>
      <c r="J31" s="75">
        <f t="shared" si="4"/>
        <v>3</v>
      </c>
      <c r="L31" s="77">
        <f>MAX(L2:L24)</f>
        <v>56040</v>
      </c>
      <c r="M31" s="75">
        <f>MAX(M2:M24)</f>
        <v>14748</v>
      </c>
      <c r="S31" s="77">
        <f t="shared" ref="S31:Y31" si="5">MAX(S2:S24)</f>
        <v>4800</v>
      </c>
      <c r="T31" s="77">
        <f t="shared" si="5"/>
        <v>90</v>
      </c>
      <c r="U31" s="77">
        <f t="shared" si="5"/>
        <v>0</v>
      </c>
      <c r="V31" s="77">
        <f t="shared" si="5"/>
        <v>0</v>
      </c>
      <c r="W31" s="77">
        <f t="shared" si="5"/>
        <v>648</v>
      </c>
      <c r="X31" s="77">
        <f t="shared" si="5"/>
        <v>0</v>
      </c>
      <c r="Y31" s="77">
        <f t="shared" si="5"/>
        <v>0</v>
      </c>
      <c r="Z31" s="75"/>
      <c r="AA31" s="77">
        <f>MAX(AA2:AA24)</f>
        <v>5520</v>
      </c>
    </row>
    <row r="32" spans="1:81" s="81" customFormat="1" ht="15" customHeight="1" x14ac:dyDescent="0.25">
      <c r="A32" s="79"/>
      <c r="B32" s="80" t="s">
        <v>253</v>
      </c>
      <c r="D32" s="80">
        <f t="shared" ref="D32:J32" si="6">COUNT(D2:D24)</f>
        <v>22</v>
      </c>
      <c r="E32" s="80">
        <f t="shared" si="6"/>
        <v>11</v>
      </c>
      <c r="F32" s="80">
        <f t="shared" si="6"/>
        <v>19</v>
      </c>
      <c r="G32" s="80">
        <f t="shared" si="6"/>
        <v>22</v>
      </c>
      <c r="H32" s="80">
        <f t="shared" si="6"/>
        <v>11</v>
      </c>
      <c r="I32" s="80">
        <f t="shared" si="6"/>
        <v>19</v>
      </c>
      <c r="J32" s="80">
        <f t="shared" si="6"/>
        <v>19</v>
      </c>
      <c r="L32" s="80">
        <f>COUNT(L2:L24)</f>
        <v>20</v>
      </c>
      <c r="M32" s="80">
        <f>COUNT(M2:M24)</f>
        <v>2</v>
      </c>
      <c r="S32" s="80">
        <f t="shared" ref="S32:Y32" si="7">COUNT(S2:S24)</f>
        <v>4</v>
      </c>
      <c r="T32" s="80">
        <f t="shared" si="7"/>
        <v>1</v>
      </c>
      <c r="U32" s="80">
        <f t="shared" si="7"/>
        <v>0</v>
      </c>
      <c r="V32" s="80">
        <f t="shared" si="7"/>
        <v>0</v>
      </c>
      <c r="W32" s="80">
        <f t="shared" si="7"/>
        <v>4</v>
      </c>
      <c r="X32" s="80">
        <f t="shared" si="7"/>
        <v>0</v>
      </c>
      <c r="Y32" s="80">
        <f t="shared" si="7"/>
        <v>0</v>
      </c>
      <c r="Z32" s="93"/>
      <c r="AA32" s="80">
        <f>COUNT(AA2:AA24)</f>
        <v>16</v>
      </c>
    </row>
    <row r="34" spans="1:27" ht="15" customHeight="1" x14ac:dyDescent="0.25">
      <c r="B34" s="55" t="s">
        <v>597</v>
      </c>
    </row>
    <row r="35" spans="1:27" s="61" customFormat="1" ht="15" customHeight="1" x14ac:dyDescent="0.25">
      <c r="A35" s="59"/>
      <c r="B35" s="60" t="s">
        <v>275</v>
      </c>
      <c r="D35" s="62">
        <v>192899</v>
      </c>
      <c r="E35" s="63">
        <v>21</v>
      </c>
      <c r="F35" s="62">
        <v>197469</v>
      </c>
      <c r="G35" s="62">
        <v>195058</v>
      </c>
      <c r="H35" s="63">
        <v>21</v>
      </c>
      <c r="I35" s="62">
        <v>199556</v>
      </c>
      <c r="J35" s="63">
        <v>2</v>
      </c>
      <c r="L35" s="62">
        <v>26480</v>
      </c>
      <c r="M35" s="63">
        <v>3</v>
      </c>
      <c r="S35" s="62">
        <v>3540</v>
      </c>
      <c r="T35" s="62">
        <v>45</v>
      </c>
      <c r="U35" s="62"/>
      <c r="V35" s="62"/>
      <c r="W35" s="62">
        <v>758</v>
      </c>
      <c r="X35" s="62"/>
      <c r="Y35" s="62"/>
      <c r="Z35" s="63"/>
      <c r="AA35" s="62">
        <v>1235</v>
      </c>
    </row>
    <row r="36" spans="1:27" s="66" customFormat="1" ht="15" customHeight="1" x14ac:dyDescent="0.25">
      <c r="A36" s="64"/>
      <c r="B36" s="65" t="s">
        <v>276</v>
      </c>
      <c r="D36" s="67">
        <v>190097</v>
      </c>
      <c r="E36" s="68">
        <v>20</v>
      </c>
      <c r="F36" s="67">
        <v>199286</v>
      </c>
      <c r="G36" s="67">
        <v>196302</v>
      </c>
      <c r="H36" s="68">
        <v>20</v>
      </c>
      <c r="I36" s="67">
        <v>202776</v>
      </c>
      <c r="J36" s="65">
        <v>2</v>
      </c>
      <c r="L36" s="67">
        <v>23651</v>
      </c>
      <c r="M36" s="65">
        <v>3</v>
      </c>
      <c r="S36" s="67">
        <v>3600</v>
      </c>
      <c r="T36" s="67">
        <v>45</v>
      </c>
      <c r="U36" s="67"/>
      <c r="V36" s="67"/>
      <c r="W36" s="67">
        <v>624</v>
      </c>
      <c r="X36" s="67"/>
      <c r="Y36" s="67"/>
      <c r="Z36" s="65"/>
      <c r="AA36" s="67">
        <v>345</v>
      </c>
    </row>
    <row r="37" spans="1:27" s="71" customFormat="1" ht="15" customHeight="1" x14ac:dyDescent="0.25">
      <c r="A37" s="69"/>
      <c r="B37" s="70" t="s">
        <v>277</v>
      </c>
      <c r="D37" s="72">
        <v>149376</v>
      </c>
      <c r="E37" s="73">
        <v>5</v>
      </c>
      <c r="F37" s="72">
        <v>157944</v>
      </c>
      <c r="G37" s="72">
        <v>149376</v>
      </c>
      <c r="H37" s="73">
        <v>5</v>
      </c>
      <c r="I37" s="72">
        <v>159944</v>
      </c>
      <c r="J37" s="70">
        <v>0</v>
      </c>
      <c r="L37" s="72">
        <v>13886</v>
      </c>
      <c r="M37" s="70">
        <v>3</v>
      </c>
      <c r="S37" s="72">
        <v>0</v>
      </c>
      <c r="T37" s="72">
        <v>0</v>
      </c>
      <c r="U37" s="72">
        <v>0</v>
      </c>
      <c r="V37" s="72">
        <v>0</v>
      </c>
      <c r="W37" s="72">
        <v>0</v>
      </c>
      <c r="X37" s="72">
        <v>0</v>
      </c>
      <c r="Y37" s="72">
        <v>0</v>
      </c>
      <c r="Z37" s="70"/>
      <c r="AA37" s="72">
        <v>0</v>
      </c>
    </row>
    <row r="38" spans="1:27" s="76" customFormat="1" ht="15" customHeight="1" x14ac:dyDescent="0.25">
      <c r="A38" s="74"/>
      <c r="B38" s="75" t="s">
        <v>278</v>
      </c>
      <c r="D38" s="77">
        <v>253320</v>
      </c>
      <c r="E38" s="78">
        <v>40</v>
      </c>
      <c r="F38" s="77">
        <v>253320</v>
      </c>
      <c r="G38" s="77">
        <v>253320</v>
      </c>
      <c r="H38" s="78">
        <v>40</v>
      </c>
      <c r="I38" s="77">
        <v>253320</v>
      </c>
      <c r="J38" s="75">
        <v>3</v>
      </c>
      <c r="L38" s="77">
        <v>56040</v>
      </c>
      <c r="M38" s="75">
        <v>3</v>
      </c>
      <c r="S38" s="77">
        <v>5700</v>
      </c>
      <c r="T38" s="77">
        <v>90</v>
      </c>
      <c r="U38" s="77">
        <v>0</v>
      </c>
      <c r="V38" s="77">
        <v>0</v>
      </c>
      <c r="W38" s="77">
        <v>1980</v>
      </c>
      <c r="X38" s="77">
        <v>0</v>
      </c>
      <c r="Y38" s="77">
        <v>0</v>
      </c>
      <c r="Z38" s="75"/>
      <c r="AA38" s="77">
        <v>7680</v>
      </c>
    </row>
    <row r="39" spans="1:27" s="82" customFormat="1" ht="15" customHeight="1" x14ac:dyDescent="0.25">
      <c r="A39" s="79"/>
      <c r="B39" s="80" t="s">
        <v>253</v>
      </c>
      <c r="C39" s="81"/>
      <c r="D39" s="80">
        <v>22</v>
      </c>
      <c r="E39" s="80">
        <v>11</v>
      </c>
      <c r="F39" s="80">
        <v>19</v>
      </c>
      <c r="G39" s="80">
        <v>22</v>
      </c>
      <c r="H39" s="80">
        <v>11</v>
      </c>
      <c r="I39" s="80">
        <v>19</v>
      </c>
      <c r="J39" s="80">
        <v>20</v>
      </c>
      <c r="K39" s="81"/>
      <c r="L39" s="80">
        <v>21</v>
      </c>
      <c r="M39" s="80">
        <v>1</v>
      </c>
      <c r="S39" s="80">
        <v>5</v>
      </c>
      <c r="T39" s="80">
        <v>2</v>
      </c>
      <c r="U39" s="80">
        <v>1</v>
      </c>
      <c r="V39" s="80">
        <v>1</v>
      </c>
      <c r="W39" s="80">
        <v>6</v>
      </c>
      <c r="X39" s="80">
        <v>1</v>
      </c>
      <c r="Y39" s="80">
        <v>1</v>
      </c>
      <c r="Z39" s="93"/>
      <c r="AA39" s="80">
        <v>16</v>
      </c>
    </row>
  </sheetData>
  <sheetProtection formatColumns="0" formatRows="0" sort="0" autoFilter="0"/>
  <autoFilter ref="A1:CA24" xr:uid="{00000000-0009-0000-0000-000006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Student Services Officer/ District - Vice Chancellor</oddHeader>
    <oddFooter>&amp;L&amp;8Copyright ACCCA 2014&amp;R&amp;8Multiple - Chief Student Services Officer/ District - Vice Chancellor -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CE39"/>
  <sheetViews>
    <sheetView zoomScaleNormal="100" workbookViewId="0">
      <pane xSplit="3" ySplit="1" topLeftCell="D17"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40.71093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12.140625" style="47" customWidth="1"/>
    <col min="11" max="11" width="8.42578125" style="47" bestFit="1" customWidth="1"/>
    <col min="12" max="12" width="10.42578125" style="47" bestFit="1" customWidth="1"/>
    <col min="13" max="13" width="10.140625" style="48" bestFit="1" customWidth="1"/>
    <col min="14" max="18" width="10.42578125" style="47" bestFit="1" customWidth="1"/>
    <col min="19" max="19" width="35.7109375" style="47" customWidth="1"/>
    <col min="20" max="20" width="10.5703125" style="48" customWidth="1"/>
    <col min="21" max="21" width="17.140625" style="48" customWidth="1"/>
    <col min="22" max="22" width="10.28515625" style="48" bestFit="1" customWidth="1"/>
    <col min="23" max="23" width="12" style="48" customWidth="1"/>
    <col min="24" max="24" width="12.85546875" style="48" bestFit="1" customWidth="1"/>
    <col min="25" max="25" width="15.7109375" style="48" customWidth="1"/>
    <col min="26" max="26" width="11.140625" style="48" bestFit="1" customWidth="1"/>
    <col min="27" max="27" width="40.7109375" style="47" customWidth="1"/>
    <col min="28" max="28" width="14.42578125" style="48" customWidth="1"/>
    <col min="29" max="29" width="14.42578125" style="47" bestFit="1" customWidth="1"/>
    <col min="30" max="30" width="10.42578125" style="47" customWidth="1"/>
    <col min="31" max="31" width="12.7109375" style="47" bestFit="1" customWidth="1"/>
    <col min="32" max="32" width="15" style="47" bestFit="1" customWidth="1"/>
    <col min="33" max="33" width="10.42578125" style="47" customWidth="1"/>
    <col min="34" max="34" width="13.42578125" style="47" customWidth="1"/>
    <col min="35" max="35" width="12.42578125" style="47" customWidth="1"/>
    <col min="36" max="36" width="13.7109375" style="47" bestFit="1" customWidth="1"/>
    <col min="37" max="37" width="10.85546875" style="47" bestFit="1" customWidth="1"/>
    <col min="38" max="38" width="12" style="47" bestFit="1" customWidth="1"/>
    <col min="39" max="39" width="12.28515625" style="47" bestFit="1" customWidth="1"/>
    <col min="40" max="40" width="10.42578125" style="47" customWidth="1"/>
    <col min="41" max="41" width="12.7109375" style="47" bestFit="1" customWidth="1"/>
    <col min="42" max="42" width="13.5703125" style="47" bestFit="1" customWidth="1"/>
    <col min="43" max="43" width="12.42578125" style="47" bestFit="1" customWidth="1"/>
    <col min="44" max="44" width="10.42578125" style="47" customWidth="1"/>
    <col min="45" max="45" width="12.85546875" style="47" bestFit="1" customWidth="1"/>
    <col min="46" max="46" width="10.42578125" style="47" customWidth="1"/>
    <col min="47" max="47" width="14" style="47" bestFit="1" customWidth="1"/>
    <col min="48" max="48" width="11.140625" style="47" bestFit="1" customWidth="1"/>
    <col min="49" max="49" width="10.42578125" style="47" customWidth="1"/>
    <col min="50" max="50" width="11.7109375" style="47" bestFit="1" customWidth="1"/>
    <col min="51" max="51" width="10.85546875" style="47" bestFit="1" customWidth="1"/>
    <col min="52" max="53" width="10.42578125" style="47" customWidth="1"/>
    <col min="54" max="54" width="11.42578125" style="47" bestFit="1" customWidth="1"/>
    <col min="55" max="55" width="13.140625" style="47" bestFit="1" customWidth="1"/>
    <col min="56" max="56" width="10.42578125" style="47" customWidth="1"/>
    <col min="57" max="57" width="16.7109375" style="47" customWidth="1"/>
    <col min="58" max="58" width="20.28515625" style="47" customWidth="1"/>
    <col min="59" max="59" width="10.42578125" style="47" customWidth="1"/>
    <col min="60" max="60" width="12.7109375" style="47" bestFit="1" customWidth="1"/>
    <col min="61" max="63" width="10.42578125" style="47" customWidth="1"/>
    <col min="64" max="64" width="14.140625" style="47" bestFit="1" customWidth="1"/>
    <col min="65" max="65" width="10.42578125" style="47" bestFit="1" customWidth="1"/>
    <col min="66" max="66" width="12.85546875" style="47" bestFit="1" customWidth="1"/>
    <col min="67" max="68" width="10.7109375" style="47" bestFit="1" customWidth="1"/>
    <col min="69" max="69" width="10.42578125" style="47" customWidth="1"/>
    <col min="70" max="70" width="12.28515625" style="47" customWidth="1"/>
    <col min="71" max="71" width="10.42578125" style="47" customWidth="1"/>
    <col min="72" max="72" width="10.5703125" style="47" customWidth="1"/>
    <col min="73" max="74" width="10.42578125" style="47" customWidth="1"/>
    <col min="75" max="75" width="16" style="47" customWidth="1"/>
    <col min="76" max="76" width="10.42578125" style="47" customWidth="1"/>
    <col min="77" max="77" width="10.42578125" style="47" bestFit="1" customWidth="1"/>
    <col min="78" max="78" width="12.28515625" style="47" customWidth="1"/>
    <col min="79" max="79" width="13.7109375" style="47" bestFit="1" customWidth="1"/>
    <col min="80" max="80" width="100.7109375" style="47" customWidth="1"/>
    <col min="81" max="16384" width="9.140625" style="47"/>
  </cols>
  <sheetData>
    <row r="1" spans="1:82" s="25" customFormat="1" ht="60" x14ac:dyDescent="0.25">
      <c r="A1" s="30" t="s">
        <v>189</v>
      </c>
      <c r="B1" s="25" t="s">
        <v>258</v>
      </c>
      <c r="C1" s="26" t="s">
        <v>197</v>
      </c>
      <c r="D1" s="39" t="s">
        <v>214</v>
      </c>
      <c r="E1" s="28" t="s">
        <v>215</v>
      </c>
      <c r="F1" s="39" t="s">
        <v>216</v>
      </c>
      <c r="G1" s="39" t="s">
        <v>214</v>
      </c>
      <c r="H1" s="28" t="s">
        <v>215</v>
      </c>
      <c r="I1" s="39" t="s">
        <v>217</v>
      </c>
      <c r="J1" s="27" t="s">
        <v>222</v>
      </c>
      <c r="K1" s="25" t="s">
        <v>223</v>
      </c>
      <c r="L1" s="25" t="s">
        <v>224</v>
      </c>
      <c r="M1" s="39" t="s">
        <v>225</v>
      </c>
      <c r="N1" s="28" t="s">
        <v>226</v>
      </c>
      <c r="O1" s="28" t="s">
        <v>227</v>
      </c>
      <c r="P1" s="28" t="s">
        <v>228</v>
      </c>
      <c r="Q1" s="28" t="s">
        <v>229</v>
      </c>
      <c r="R1" s="28" t="s">
        <v>230</v>
      </c>
      <c r="S1" s="28" t="s">
        <v>231</v>
      </c>
      <c r="T1" s="39" t="s">
        <v>232</v>
      </c>
      <c r="U1" s="39" t="s">
        <v>233</v>
      </c>
      <c r="V1" s="39" t="s">
        <v>234</v>
      </c>
      <c r="W1" s="39" t="s">
        <v>235</v>
      </c>
      <c r="X1" s="39" t="s">
        <v>236</v>
      </c>
      <c r="Y1" s="39" t="s">
        <v>237</v>
      </c>
      <c r="Z1" s="39" t="s">
        <v>238</v>
      </c>
      <c r="AA1" s="28" t="s">
        <v>239</v>
      </c>
      <c r="AB1" s="39" t="s">
        <v>240</v>
      </c>
      <c r="AC1" s="28" t="s">
        <v>241</v>
      </c>
      <c r="AD1" s="28" t="s">
        <v>0</v>
      </c>
      <c r="AE1" s="28" t="s">
        <v>1</v>
      </c>
      <c r="AF1" s="28" t="s">
        <v>2</v>
      </c>
      <c r="AG1" s="28" t="s">
        <v>3</v>
      </c>
      <c r="AH1" s="28" t="s">
        <v>242</v>
      </c>
      <c r="AI1" s="28" t="s">
        <v>4</v>
      </c>
      <c r="AJ1" s="28" t="s">
        <v>5</v>
      </c>
      <c r="AK1" s="28" t="s">
        <v>6</v>
      </c>
      <c r="AL1" s="28" t="s">
        <v>7</v>
      </c>
      <c r="AM1" s="28" t="s">
        <v>8</v>
      </c>
      <c r="AN1" s="28" t="s">
        <v>9</v>
      </c>
      <c r="AO1" s="28" t="s">
        <v>10</v>
      </c>
      <c r="AP1" s="28" t="s">
        <v>11</v>
      </c>
      <c r="AQ1" s="28" t="s">
        <v>12</v>
      </c>
      <c r="AR1" s="28" t="s">
        <v>13</v>
      </c>
      <c r="AS1" s="28" t="s">
        <v>14</v>
      </c>
      <c r="AT1" s="28" t="s">
        <v>15</v>
      </c>
      <c r="AU1" s="28" t="s">
        <v>16</v>
      </c>
      <c r="AV1" s="28" t="s">
        <v>17</v>
      </c>
      <c r="AW1" s="28" t="s">
        <v>18</v>
      </c>
      <c r="AX1" s="28" t="s">
        <v>19</v>
      </c>
      <c r="AY1" s="28" t="s">
        <v>20</v>
      </c>
      <c r="AZ1" s="28" t="s">
        <v>21</v>
      </c>
      <c r="BA1" s="28" t="s">
        <v>22</v>
      </c>
      <c r="BB1" s="28" t="s">
        <v>23</v>
      </c>
      <c r="BC1" s="28" t="s">
        <v>24</v>
      </c>
      <c r="BD1" s="28" t="s">
        <v>25</v>
      </c>
      <c r="BE1" s="28" t="s">
        <v>243</v>
      </c>
      <c r="BF1" s="28" t="s">
        <v>244</v>
      </c>
      <c r="BG1" s="28" t="s">
        <v>26</v>
      </c>
      <c r="BH1" s="28" t="s">
        <v>27</v>
      </c>
      <c r="BI1" s="28" t="s">
        <v>28</v>
      </c>
      <c r="BJ1" s="28" t="s">
        <v>29</v>
      </c>
      <c r="BK1" s="28" t="s">
        <v>30</v>
      </c>
      <c r="BL1" s="28" t="s">
        <v>31</v>
      </c>
      <c r="BM1" s="28" t="s">
        <v>32</v>
      </c>
      <c r="BN1" s="28" t="s">
        <v>33</v>
      </c>
      <c r="BO1" s="28" t="s">
        <v>34</v>
      </c>
      <c r="BP1" s="28" t="s">
        <v>35</v>
      </c>
      <c r="BQ1" s="28" t="s">
        <v>36</v>
      </c>
      <c r="BR1" s="28" t="s">
        <v>37</v>
      </c>
      <c r="BS1" s="28" t="s">
        <v>38</v>
      </c>
      <c r="BT1" s="28" t="s">
        <v>39</v>
      </c>
      <c r="BU1" s="28" t="s">
        <v>40</v>
      </c>
      <c r="BV1" s="28" t="s">
        <v>41</v>
      </c>
      <c r="BW1" s="28" t="s">
        <v>245</v>
      </c>
      <c r="BX1" s="28" t="s">
        <v>42</v>
      </c>
      <c r="BY1" s="28" t="s">
        <v>43</v>
      </c>
      <c r="BZ1" s="28" t="s">
        <v>44</v>
      </c>
      <c r="CA1" s="28" t="s">
        <v>45</v>
      </c>
      <c r="CB1" s="28" t="s">
        <v>246</v>
      </c>
    </row>
    <row r="2" spans="1:82" s="56" customFormat="1" ht="30" x14ac:dyDescent="0.25">
      <c r="A2" s="32">
        <v>2021</v>
      </c>
      <c r="B2" s="38" t="s">
        <v>173</v>
      </c>
      <c r="C2" s="38" t="s">
        <v>651</v>
      </c>
      <c r="D2" s="41">
        <v>186792</v>
      </c>
      <c r="E2" s="40"/>
      <c r="F2" s="41">
        <v>186792</v>
      </c>
      <c r="G2" s="41">
        <v>186792</v>
      </c>
      <c r="H2" s="40"/>
      <c r="I2" s="41">
        <v>186792</v>
      </c>
      <c r="J2" s="40" t="s">
        <v>52</v>
      </c>
      <c r="K2" s="40">
        <v>2</v>
      </c>
      <c r="L2" s="40" t="s">
        <v>53</v>
      </c>
      <c r="M2" s="41">
        <v>26608.639999999999</v>
      </c>
      <c r="N2" s="40" t="s">
        <v>48</v>
      </c>
      <c r="O2" s="40" t="s">
        <v>47</v>
      </c>
      <c r="P2" s="40" t="s">
        <v>47</v>
      </c>
      <c r="Q2" s="40" t="s">
        <v>47</v>
      </c>
      <c r="R2" s="40" t="s">
        <v>47</v>
      </c>
      <c r="S2" s="40"/>
      <c r="T2" s="41"/>
      <c r="U2" s="41"/>
      <c r="V2" s="41"/>
      <c r="W2" s="41"/>
      <c r="X2" s="41"/>
      <c r="Y2" s="41"/>
      <c r="Z2" s="41"/>
      <c r="AA2" s="40"/>
      <c r="AB2" s="41"/>
      <c r="AC2" s="102" t="s">
        <v>47</v>
      </c>
      <c r="AD2" s="102" t="s">
        <v>47</v>
      </c>
      <c r="AE2" s="102" t="s">
        <v>47</v>
      </c>
      <c r="AF2" s="102" t="s">
        <v>47</v>
      </c>
      <c r="AG2" s="102" t="s">
        <v>47</v>
      </c>
      <c r="AH2" s="102" t="s">
        <v>47</v>
      </c>
      <c r="AI2" s="102" t="s">
        <v>47</v>
      </c>
      <c r="AJ2" s="102" t="s">
        <v>47</v>
      </c>
      <c r="AK2" s="102" t="s">
        <v>47</v>
      </c>
      <c r="AL2" s="102" t="s">
        <v>53</v>
      </c>
      <c r="AM2" s="102" t="s">
        <v>53</v>
      </c>
      <c r="AN2" s="102" t="s">
        <v>53</v>
      </c>
      <c r="AO2" s="102" t="s">
        <v>53</v>
      </c>
      <c r="AP2" s="102" t="s">
        <v>53</v>
      </c>
      <c r="AQ2" s="102" t="s">
        <v>53</v>
      </c>
      <c r="AR2" s="102" t="s">
        <v>53</v>
      </c>
      <c r="AS2" s="102" t="s">
        <v>47</v>
      </c>
      <c r="AT2" s="102" t="s">
        <v>53</v>
      </c>
      <c r="AU2" s="102" t="s">
        <v>53</v>
      </c>
      <c r="AV2" s="102" t="s">
        <v>53</v>
      </c>
      <c r="AW2" s="102" t="s">
        <v>53</v>
      </c>
      <c r="AX2" s="102" t="s">
        <v>53</v>
      </c>
      <c r="AY2" s="102" t="s">
        <v>53</v>
      </c>
      <c r="AZ2" s="102" t="s">
        <v>53</v>
      </c>
      <c r="BA2" s="102" t="s">
        <v>53</v>
      </c>
      <c r="BB2" s="102" t="s">
        <v>53</v>
      </c>
      <c r="BC2" s="102" t="s">
        <v>53</v>
      </c>
      <c r="BD2" s="102" t="s">
        <v>53</v>
      </c>
      <c r="BE2" s="102" t="s">
        <v>53</v>
      </c>
      <c r="BF2" s="102" t="s">
        <v>53</v>
      </c>
      <c r="BG2" s="102" t="s">
        <v>53</v>
      </c>
      <c r="BH2" s="102" t="s">
        <v>53</v>
      </c>
      <c r="BI2" s="102" t="s">
        <v>53</v>
      </c>
      <c r="BJ2" s="102" t="s">
        <v>53</v>
      </c>
      <c r="BK2" s="102" t="s">
        <v>47</v>
      </c>
      <c r="BL2" s="102" t="s">
        <v>47</v>
      </c>
      <c r="BM2" s="102" t="s">
        <v>47</v>
      </c>
      <c r="BN2" s="102" t="s">
        <v>53</v>
      </c>
      <c r="BO2" s="102" t="s">
        <v>53</v>
      </c>
      <c r="BP2" s="102" t="s">
        <v>53</v>
      </c>
      <c r="BQ2" s="102" t="s">
        <v>53</v>
      </c>
      <c r="BR2" s="102" t="s">
        <v>53</v>
      </c>
      <c r="BS2" s="102" t="s">
        <v>53</v>
      </c>
      <c r="BT2" s="102" t="s">
        <v>53</v>
      </c>
      <c r="BU2" s="102" t="s">
        <v>53</v>
      </c>
      <c r="BV2" s="102" t="s">
        <v>47</v>
      </c>
      <c r="BW2" s="102" t="s">
        <v>47</v>
      </c>
      <c r="BX2" s="102" t="s">
        <v>53</v>
      </c>
      <c r="BY2" s="102" t="s">
        <v>53</v>
      </c>
      <c r="BZ2" s="102" t="s">
        <v>53</v>
      </c>
      <c r="CA2" s="102" t="s">
        <v>47</v>
      </c>
      <c r="CB2" s="111"/>
      <c r="CC2" s="47"/>
      <c r="CD2" s="47"/>
    </row>
    <row r="3" spans="1:82" s="56" customFormat="1" x14ac:dyDescent="0.25">
      <c r="A3" s="9">
        <v>2021</v>
      </c>
      <c r="B3" s="10" t="s">
        <v>182</v>
      </c>
      <c r="C3" s="10" t="s">
        <v>252</v>
      </c>
      <c r="D3" s="11"/>
      <c r="E3" s="10"/>
      <c r="F3" s="11"/>
      <c r="G3" s="11"/>
      <c r="H3" s="10"/>
      <c r="I3" s="11"/>
      <c r="J3" s="10"/>
      <c r="K3" s="10"/>
      <c r="L3" s="10"/>
      <c r="M3" s="11"/>
      <c r="N3" s="10"/>
      <c r="O3" s="10"/>
      <c r="P3" s="10"/>
      <c r="Q3" s="10"/>
      <c r="R3" s="10"/>
      <c r="S3" s="43"/>
      <c r="T3" s="11"/>
      <c r="U3" s="11"/>
      <c r="V3" s="11"/>
      <c r="W3" s="11"/>
      <c r="X3" s="11"/>
      <c r="Y3" s="11"/>
      <c r="Z3" s="11"/>
      <c r="AA3" s="55"/>
      <c r="AB3" s="11"/>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4"/>
    </row>
    <row r="4" spans="1:82" s="55" customFormat="1" ht="30" x14ac:dyDescent="0.25">
      <c r="A4" s="98">
        <v>2021</v>
      </c>
      <c r="B4" s="95" t="s">
        <v>94</v>
      </c>
      <c r="C4" s="10" t="s">
        <v>520</v>
      </c>
      <c r="D4" s="94">
        <v>182628</v>
      </c>
      <c r="E4" s="95">
        <v>20</v>
      </c>
      <c r="F4" s="94">
        <v>211776</v>
      </c>
      <c r="G4" s="94">
        <f>D4+1212</f>
        <v>183840</v>
      </c>
      <c r="H4" s="95">
        <v>20</v>
      </c>
      <c r="I4" s="94">
        <f>F4+1212</f>
        <v>212988</v>
      </c>
      <c r="J4" s="95" t="s">
        <v>52</v>
      </c>
      <c r="K4" s="95">
        <v>0</v>
      </c>
      <c r="L4" s="95" t="s">
        <v>53</v>
      </c>
      <c r="M4" s="94">
        <v>42753.84</v>
      </c>
      <c r="N4" s="95" t="s">
        <v>48</v>
      </c>
      <c r="O4" s="95" t="s">
        <v>47</v>
      </c>
      <c r="P4" s="95" t="s">
        <v>47</v>
      </c>
      <c r="Q4" s="95" t="s">
        <v>47</v>
      </c>
      <c r="R4" s="95" t="s">
        <v>47</v>
      </c>
      <c r="S4" s="95" t="s">
        <v>95</v>
      </c>
      <c r="T4" s="94"/>
      <c r="U4" s="94"/>
      <c r="V4" s="94"/>
      <c r="W4" s="94"/>
      <c r="X4" s="94"/>
      <c r="Y4" s="94"/>
      <c r="Z4" s="94"/>
      <c r="AA4" s="95"/>
      <c r="AB4" s="94">
        <v>0</v>
      </c>
      <c r="AC4" s="51" t="s">
        <v>47</v>
      </c>
      <c r="AD4" s="51" t="s">
        <v>47</v>
      </c>
      <c r="AE4" s="51" t="s">
        <v>47</v>
      </c>
      <c r="AF4" s="51" t="s">
        <v>53</v>
      </c>
      <c r="AG4" s="51" t="s">
        <v>53</v>
      </c>
      <c r="AH4" s="51" t="s">
        <v>47</v>
      </c>
      <c r="AI4" s="51" t="s">
        <v>47</v>
      </c>
      <c r="AJ4" s="51" t="s">
        <v>47</v>
      </c>
      <c r="AK4" s="51" t="s">
        <v>47</v>
      </c>
      <c r="AL4" s="51" t="s">
        <v>53</v>
      </c>
      <c r="AM4" s="51" t="s">
        <v>47</v>
      </c>
      <c r="AN4" s="51" t="s">
        <v>53</v>
      </c>
      <c r="AO4" s="51" t="s">
        <v>53</v>
      </c>
      <c r="AP4" s="51" t="s">
        <v>53</v>
      </c>
      <c r="AQ4" s="51" t="s">
        <v>53</v>
      </c>
      <c r="AR4" s="51" t="s">
        <v>53</v>
      </c>
      <c r="AS4" s="51" t="s">
        <v>47</v>
      </c>
      <c r="AT4" s="51" t="s">
        <v>53</v>
      </c>
      <c r="AU4" s="51" t="s">
        <v>53</v>
      </c>
      <c r="AV4" s="51" t="s">
        <v>53</v>
      </c>
      <c r="AW4" s="51" t="s">
        <v>53</v>
      </c>
      <c r="AX4" s="51" t="s">
        <v>53</v>
      </c>
      <c r="AY4" s="51" t="s">
        <v>53</v>
      </c>
      <c r="AZ4" s="51" t="s">
        <v>53</v>
      </c>
      <c r="BA4" s="51" t="s">
        <v>53</v>
      </c>
      <c r="BB4" s="51" t="s">
        <v>53</v>
      </c>
      <c r="BC4" s="51" t="s">
        <v>53</v>
      </c>
      <c r="BD4" s="51" t="s">
        <v>53</v>
      </c>
      <c r="BE4" s="51" t="s">
        <v>53</v>
      </c>
      <c r="BF4" s="51" t="s">
        <v>53</v>
      </c>
      <c r="BG4" s="51" t="s">
        <v>53</v>
      </c>
      <c r="BH4" s="51" t="s">
        <v>47</v>
      </c>
      <c r="BI4" s="51" t="s">
        <v>47</v>
      </c>
      <c r="BJ4" s="51" t="s">
        <v>47</v>
      </c>
      <c r="BK4" s="51" t="s">
        <v>47</v>
      </c>
      <c r="BL4" s="51" t="s">
        <v>47</v>
      </c>
      <c r="BM4" s="51" t="s">
        <v>53</v>
      </c>
      <c r="BN4" s="51" t="s">
        <v>47</v>
      </c>
      <c r="BO4" s="51" t="s">
        <v>53</v>
      </c>
      <c r="BP4" s="51" t="s">
        <v>53</v>
      </c>
      <c r="BQ4" s="51" t="s">
        <v>53</v>
      </c>
      <c r="BR4" s="51" t="s">
        <v>53</v>
      </c>
      <c r="BS4" s="51" t="s">
        <v>53</v>
      </c>
      <c r="BT4" s="51" t="s">
        <v>53</v>
      </c>
      <c r="BU4" s="51" t="s">
        <v>53</v>
      </c>
      <c r="BV4" s="51" t="s">
        <v>53</v>
      </c>
      <c r="BW4" s="51" t="s">
        <v>53</v>
      </c>
      <c r="BX4" s="51" t="s">
        <v>53</v>
      </c>
      <c r="BY4" s="51" t="s">
        <v>53</v>
      </c>
      <c r="BZ4" s="51" t="s">
        <v>53</v>
      </c>
      <c r="CA4" s="51" t="s">
        <v>53</v>
      </c>
      <c r="CB4" s="51" t="s">
        <v>180</v>
      </c>
      <c r="CC4" s="47"/>
    </row>
    <row r="5" spans="1:82" s="56" customFormat="1" x14ac:dyDescent="0.25">
      <c r="A5" s="9">
        <v>2021</v>
      </c>
      <c r="B5" s="10" t="s">
        <v>662</v>
      </c>
      <c r="C5" s="10" t="s">
        <v>364</v>
      </c>
      <c r="D5" s="11">
        <v>221518.3</v>
      </c>
      <c r="E5" s="91"/>
      <c r="F5" s="92"/>
      <c r="G5" s="11">
        <v>221518.3</v>
      </c>
      <c r="H5" s="10"/>
      <c r="I5" s="11"/>
      <c r="J5" s="10" t="s">
        <v>661</v>
      </c>
      <c r="K5" s="10">
        <v>1</v>
      </c>
      <c r="L5" s="10" t="s">
        <v>47</v>
      </c>
      <c r="M5" s="11">
        <v>38195</v>
      </c>
      <c r="N5" s="10" t="s">
        <v>48</v>
      </c>
      <c r="O5" s="10" t="s">
        <v>47</v>
      </c>
      <c r="P5" s="10" t="s">
        <v>47</v>
      </c>
      <c r="Q5" s="10" t="s">
        <v>47</v>
      </c>
      <c r="R5" s="10" t="s">
        <v>47</v>
      </c>
      <c r="S5" s="10" t="s">
        <v>80</v>
      </c>
      <c r="T5" s="11"/>
      <c r="U5" s="11"/>
      <c r="V5" s="11"/>
      <c r="W5" s="11"/>
      <c r="X5" s="11"/>
      <c r="Y5" s="11"/>
      <c r="Z5" s="11"/>
      <c r="AA5" s="10"/>
      <c r="AB5" s="11">
        <v>0</v>
      </c>
      <c r="AC5" s="51" t="s">
        <v>53</v>
      </c>
      <c r="AD5" s="51" t="s">
        <v>53</v>
      </c>
      <c r="AE5" s="51" t="s">
        <v>53</v>
      </c>
      <c r="AF5" s="51" t="s">
        <v>47</v>
      </c>
      <c r="AG5" s="51" t="s">
        <v>53</v>
      </c>
      <c r="AH5" s="51" t="s">
        <v>53</v>
      </c>
      <c r="AI5" s="51" t="s">
        <v>53</v>
      </c>
      <c r="AJ5" s="51" t="s">
        <v>53</v>
      </c>
      <c r="AK5" s="51" t="s">
        <v>53</v>
      </c>
      <c r="AL5" s="51" t="s">
        <v>53</v>
      </c>
      <c r="AM5" s="51" t="s">
        <v>53</v>
      </c>
      <c r="AN5" s="51" t="s">
        <v>47</v>
      </c>
      <c r="AO5" s="51" t="s">
        <v>53</v>
      </c>
      <c r="AP5" s="51" t="s">
        <v>53</v>
      </c>
      <c r="AQ5" s="51" t="s">
        <v>53</v>
      </c>
      <c r="AR5" s="51" t="s">
        <v>53</v>
      </c>
      <c r="AS5" s="51" t="s">
        <v>53</v>
      </c>
      <c r="AT5" s="51" t="s">
        <v>53</v>
      </c>
      <c r="AU5" s="51" t="s">
        <v>53</v>
      </c>
      <c r="AV5" s="51" t="s">
        <v>53</v>
      </c>
      <c r="AW5" s="51" t="s">
        <v>53</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47</v>
      </c>
      <c r="BL5" s="51" t="s">
        <v>53</v>
      </c>
      <c r="BM5" s="51" t="s">
        <v>53</v>
      </c>
      <c r="BN5" s="51" t="s">
        <v>53</v>
      </c>
      <c r="BO5" s="51" t="s">
        <v>53</v>
      </c>
      <c r="BP5" s="51" t="s">
        <v>53</v>
      </c>
      <c r="BQ5" s="51" t="s">
        <v>53</v>
      </c>
      <c r="BR5" s="51" t="s">
        <v>53</v>
      </c>
      <c r="BS5" s="51" t="s">
        <v>53</v>
      </c>
      <c r="BT5" s="51" t="s">
        <v>53</v>
      </c>
      <c r="BU5" s="51" t="s">
        <v>53</v>
      </c>
      <c r="BV5" s="51" t="s">
        <v>53</v>
      </c>
      <c r="BW5" s="51" t="s">
        <v>53</v>
      </c>
      <c r="BX5" s="51" t="s">
        <v>53</v>
      </c>
      <c r="BY5" s="51" t="s">
        <v>53</v>
      </c>
      <c r="BZ5" s="51" t="s">
        <v>53</v>
      </c>
      <c r="CA5" s="51" t="s">
        <v>53</v>
      </c>
      <c r="CB5" s="52" t="s">
        <v>116</v>
      </c>
    </row>
    <row r="6" spans="1:82" s="56" customFormat="1" ht="45" x14ac:dyDescent="0.25">
      <c r="A6" s="9">
        <v>2021</v>
      </c>
      <c r="B6" s="10" t="s">
        <v>84</v>
      </c>
      <c r="C6" s="10" t="s">
        <v>343</v>
      </c>
      <c r="D6" s="11">
        <v>157944</v>
      </c>
      <c r="E6" s="10"/>
      <c r="F6" s="11">
        <v>157944</v>
      </c>
      <c r="G6" s="11">
        <v>157944</v>
      </c>
      <c r="H6" s="10"/>
      <c r="I6" s="11">
        <v>159944</v>
      </c>
      <c r="J6" s="10" t="s">
        <v>52</v>
      </c>
      <c r="K6" s="10">
        <v>3</v>
      </c>
      <c r="L6" s="10" t="s">
        <v>53</v>
      </c>
      <c r="M6" s="11">
        <v>18425</v>
      </c>
      <c r="N6" s="10" t="s">
        <v>48</v>
      </c>
      <c r="O6" s="10" t="s">
        <v>47</v>
      </c>
      <c r="P6" s="10" t="s">
        <v>47</v>
      </c>
      <c r="Q6" s="10" t="s">
        <v>47</v>
      </c>
      <c r="R6" s="10" t="s">
        <v>47</v>
      </c>
      <c r="S6" s="55"/>
      <c r="T6" s="11">
        <v>3600</v>
      </c>
      <c r="U6" s="11"/>
      <c r="V6" s="11"/>
      <c r="W6" s="11"/>
      <c r="X6" s="11"/>
      <c r="Y6" s="11"/>
      <c r="Z6" s="11"/>
      <c r="AA6" s="55" t="s">
        <v>85</v>
      </c>
      <c r="AB6" s="11">
        <v>3600</v>
      </c>
      <c r="AC6" s="53" t="s">
        <v>53</v>
      </c>
      <c r="AD6" s="53" t="s">
        <v>47</v>
      </c>
      <c r="AE6" s="53" t="s">
        <v>47</v>
      </c>
      <c r="AF6" s="53" t="s">
        <v>53</v>
      </c>
      <c r="AG6" s="53" t="s">
        <v>53</v>
      </c>
      <c r="AH6" s="53" t="s">
        <v>47</v>
      </c>
      <c r="AI6" s="53" t="s">
        <v>53</v>
      </c>
      <c r="AJ6" s="53" t="s">
        <v>53</v>
      </c>
      <c r="AK6" s="53" t="s">
        <v>53</v>
      </c>
      <c r="AL6" s="53" t="s">
        <v>53</v>
      </c>
      <c r="AM6" s="53" t="s">
        <v>53</v>
      </c>
      <c r="AN6" s="53" t="s">
        <v>53</v>
      </c>
      <c r="AO6" s="53" t="s">
        <v>53</v>
      </c>
      <c r="AP6" s="53" t="s">
        <v>53</v>
      </c>
      <c r="AQ6" s="53" t="s">
        <v>53</v>
      </c>
      <c r="AR6" s="53" t="s">
        <v>53</v>
      </c>
      <c r="AS6" s="53" t="s">
        <v>53</v>
      </c>
      <c r="AT6" s="53" t="s">
        <v>53</v>
      </c>
      <c r="AU6" s="53" t="s">
        <v>53</v>
      </c>
      <c r="AV6" s="53" t="s">
        <v>53</v>
      </c>
      <c r="AW6" s="53" t="s">
        <v>53</v>
      </c>
      <c r="AX6" s="53" t="s">
        <v>53</v>
      </c>
      <c r="AY6" s="53" t="s">
        <v>53</v>
      </c>
      <c r="AZ6" s="53" t="s">
        <v>53</v>
      </c>
      <c r="BA6" s="53" t="s">
        <v>53</v>
      </c>
      <c r="BB6" s="53" t="s">
        <v>53</v>
      </c>
      <c r="BC6" s="53" t="s">
        <v>53</v>
      </c>
      <c r="BD6" s="53" t="s">
        <v>53</v>
      </c>
      <c r="BE6" s="53" t="s">
        <v>53</v>
      </c>
      <c r="BF6" s="53" t="s">
        <v>53</v>
      </c>
      <c r="BG6" s="53" t="s">
        <v>53</v>
      </c>
      <c r="BH6" s="53" t="s">
        <v>47</v>
      </c>
      <c r="BI6" s="53" t="s">
        <v>47</v>
      </c>
      <c r="BJ6" s="53" t="s">
        <v>47</v>
      </c>
      <c r="BK6" s="53" t="s">
        <v>53</v>
      </c>
      <c r="BL6" s="53" t="s">
        <v>53</v>
      </c>
      <c r="BM6" s="53" t="s">
        <v>53</v>
      </c>
      <c r="BN6" s="53" t="s">
        <v>53</v>
      </c>
      <c r="BO6" s="53" t="s">
        <v>53</v>
      </c>
      <c r="BP6" s="53" t="s">
        <v>47</v>
      </c>
      <c r="BQ6" s="53" t="s">
        <v>53</v>
      </c>
      <c r="BR6" s="53" t="s">
        <v>53</v>
      </c>
      <c r="BS6" s="53" t="s">
        <v>53</v>
      </c>
      <c r="BT6" s="53" t="s">
        <v>53</v>
      </c>
      <c r="BU6" s="53" t="s">
        <v>53</v>
      </c>
      <c r="BV6" s="53" t="s">
        <v>53</v>
      </c>
      <c r="BW6" s="53" t="s">
        <v>53</v>
      </c>
      <c r="BX6" s="53" t="s">
        <v>53</v>
      </c>
      <c r="BY6" s="53" t="s">
        <v>53</v>
      </c>
      <c r="BZ6" s="53" t="s">
        <v>53</v>
      </c>
      <c r="CA6" s="53" t="s">
        <v>47</v>
      </c>
      <c r="CB6" s="54" t="s">
        <v>367</v>
      </c>
      <c r="CC6" s="55"/>
    </row>
    <row r="7" spans="1:82" s="56" customFormat="1" x14ac:dyDescent="0.25">
      <c r="A7" s="9">
        <v>2021</v>
      </c>
      <c r="B7" s="10" t="s">
        <v>68</v>
      </c>
      <c r="C7" s="10" t="s">
        <v>364</v>
      </c>
      <c r="D7" s="11">
        <v>191265.85</v>
      </c>
      <c r="E7" s="10"/>
      <c r="F7" s="11">
        <v>191265.85</v>
      </c>
      <c r="G7" s="11">
        <v>191265.85</v>
      </c>
      <c r="H7" s="10"/>
      <c r="I7" s="11"/>
      <c r="J7" s="10" t="s">
        <v>52</v>
      </c>
      <c r="K7" s="10">
        <v>1</v>
      </c>
      <c r="L7" s="10" t="s">
        <v>47</v>
      </c>
      <c r="M7" s="11">
        <v>18929.28</v>
      </c>
      <c r="N7" s="10" t="s">
        <v>48</v>
      </c>
      <c r="O7" s="10" t="s">
        <v>47</v>
      </c>
      <c r="P7" s="10" t="s">
        <v>47</v>
      </c>
      <c r="Q7" s="10" t="s">
        <v>47</v>
      </c>
      <c r="R7" s="10" t="s">
        <v>47</v>
      </c>
      <c r="S7" s="10"/>
      <c r="T7" s="11"/>
      <c r="U7" s="11"/>
      <c r="V7" s="11"/>
      <c r="W7" s="11"/>
      <c r="X7" s="11"/>
      <c r="Y7" s="11"/>
      <c r="Z7" s="11"/>
      <c r="AA7" s="10"/>
      <c r="AB7" s="11"/>
      <c r="AC7" s="51" t="s">
        <v>47</v>
      </c>
      <c r="AD7" s="51" t="s">
        <v>47</v>
      </c>
      <c r="AE7" s="51" t="s">
        <v>47</v>
      </c>
      <c r="AF7" s="51" t="s">
        <v>53</v>
      </c>
      <c r="AG7" s="51" t="s">
        <v>53</v>
      </c>
      <c r="AH7" s="51" t="s">
        <v>47</v>
      </c>
      <c r="AI7" s="51" t="s">
        <v>47</v>
      </c>
      <c r="AJ7" s="51" t="s">
        <v>53</v>
      </c>
      <c r="AK7" s="51" t="s">
        <v>47</v>
      </c>
      <c r="AL7" s="51" t="s">
        <v>53</v>
      </c>
      <c r="AM7" s="51" t="s">
        <v>53</v>
      </c>
      <c r="AN7" s="51" t="s">
        <v>53</v>
      </c>
      <c r="AO7" s="51" t="s">
        <v>53</v>
      </c>
      <c r="AP7" s="51" t="s">
        <v>53</v>
      </c>
      <c r="AQ7" s="51" t="s">
        <v>53</v>
      </c>
      <c r="AR7" s="51" t="s">
        <v>53</v>
      </c>
      <c r="AS7" s="51" t="s">
        <v>53</v>
      </c>
      <c r="AT7" s="51" t="s">
        <v>53</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47</v>
      </c>
      <c r="BI7" s="51" t="s">
        <v>47</v>
      </c>
      <c r="BJ7" s="51" t="s">
        <v>47</v>
      </c>
      <c r="BK7" s="51" t="s">
        <v>47</v>
      </c>
      <c r="BL7" s="51" t="s">
        <v>47</v>
      </c>
      <c r="BM7" s="51" t="s">
        <v>47</v>
      </c>
      <c r="BN7" s="51" t="s">
        <v>47</v>
      </c>
      <c r="BO7" s="51" t="s">
        <v>53</v>
      </c>
      <c r="BP7" s="51" t="s">
        <v>53</v>
      </c>
      <c r="BQ7" s="51" t="s">
        <v>53</v>
      </c>
      <c r="BR7" s="51" t="s">
        <v>53</v>
      </c>
      <c r="BS7" s="51" t="s">
        <v>53</v>
      </c>
      <c r="BT7" s="51" t="s">
        <v>53</v>
      </c>
      <c r="BU7" s="51" t="s">
        <v>53</v>
      </c>
      <c r="BV7" s="51" t="s">
        <v>53</v>
      </c>
      <c r="BW7" s="51" t="s">
        <v>53</v>
      </c>
      <c r="BX7" s="51" t="s">
        <v>53</v>
      </c>
      <c r="BY7" s="51" t="s">
        <v>53</v>
      </c>
      <c r="BZ7" s="51" t="s">
        <v>53</v>
      </c>
      <c r="CA7" s="51" t="s">
        <v>53</v>
      </c>
      <c r="CB7" s="51"/>
    </row>
    <row r="8" spans="1:82" s="56" customFormat="1" x14ac:dyDescent="0.25">
      <c r="A8" s="9">
        <v>2021</v>
      </c>
      <c r="B8" s="10" t="s">
        <v>163</v>
      </c>
      <c r="C8" s="10" t="s">
        <v>380</v>
      </c>
      <c r="D8" s="11">
        <v>209389</v>
      </c>
      <c r="E8" s="10">
        <v>20</v>
      </c>
      <c r="F8" s="11">
        <v>215205</v>
      </c>
      <c r="G8" s="11">
        <v>215205</v>
      </c>
      <c r="H8" s="10">
        <v>20</v>
      </c>
      <c r="I8" s="11">
        <v>220265</v>
      </c>
      <c r="J8" s="10" t="s">
        <v>52</v>
      </c>
      <c r="K8" s="10"/>
      <c r="L8" s="10"/>
      <c r="M8" s="11">
        <v>34697</v>
      </c>
      <c r="N8" s="10" t="s">
        <v>48</v>
      </c>
      <c r="O8" s="10" t="s">
        <v>47</v>
      </c>
      <c r="P8" s="10" t="s">
        <v>47</v>
      </c>
      <c r="Q8" s="10" t="s">
        <v>47</v>
      </c>
      <c r="R8" s="10" t="s">
        <v>47</v>
      </c>
      <c r="S8" s="47" t="s">
        <v>541</v>
      </c>
      <c r="T8" s="11" t="s">
        <v>53</v>
      </c>
      <c r="U8" s="11"/>
      <c r="V8" s="11"/>
      <c r="W8" s="11"/>
      <c r="X8" s="11"/>
      <c r="Y8" s="11"/>
      <c r="Z8" s="11"/>
      <c r="AA8" s="10"/>
      <c r="AB8" s="11"/>
      <c r="AC8" s="51" t="s">
        <v>47</v>
      </c>
      <c r="AD8" s="51" t="s">
        <v>47</v>
      </c>
      <c r="AE8" s="51" t="s">
        <v>47</v>
      </c>
      <c r="AF8" s="51" t="s">
        <v>53</v>
      </c>
      <c r="AG8" s="51" t="s">
        <v>47</v>
      </c>
      <c r="AH8" s="51" t="s">
        <v>47</v>
      </c>
      <c r="AI8" s="51" t="s">
        <v>47</v>
      </c>
      <c r="AJ8" s="51" t="s">
        <v>47</v>
      </c>
      <c r="AK8" s="51" t="s">
        <v>47</v>
      </c>
      <c r="AL8" s="51" t="s">
        <v>53</v>
      </c>
      <c r="AM8" s="51" t="s">
        <v>53</v>
      </c>
      <c r="AN8" s="51" t="s">
        <v>53</v>
      </c>
      <c r="AO8" s="51" t="s">
        <v>53</v>
      </c>
      <c r="AP8" s="51" t="s">
        <v>53</v>
      </c>
      <c r="AQ8" s="51" t="s">
        <v>53</v>
      </c>
      <c r="AR8" s="51" t="s">
        <v>53</v>
      </c>
      <c r="AS8" s="51" t="s">
        <v>53</v>
      </c>
      <c r="AT8" s="51" t="s">
        <v>53</v>
      </c>
      <c r="AU8" s="51" t="s">
        <v>53</v>
      </c>
      <c r="AV8" s="51" t="s">
        <v>53</v>
      </c>
      <c r="AW8" s="51" t="s">
        <v>53</v>
      </c>
      <c r="AX8" s="51" t="s">
        <v>53</v>
      </c>
      <c r="AY8" s="51" t="s">
        <v>53</v>
      </c>
      <c r="AZ8" s="51" t="s">
        <v>53</v>
      </c>
      <c r="BA8" s="51" t="s">
        <v>53</v>
      </c>
      <c r="BB8" s="51" t="s">
        <v>53</v>
      </c>
      <c r="BC8" s="51" t="s">
        <v>53</v>
      </c>
      <c r="BD8" s="51" t="s">
        <v>53</v>
      </c>
      <c r="BE8" s="51" t="s">
        <v>53</v>
      </c>
      <c r="BF8" s="51" t="s">
        <v>53</v>
      </c>
      <c r="BG8" s="51" t="s">
        <v>53</v>
      </c>
      <c r="BH8" s="51" t="s">
        <v>47</v>
      </c>
      <c r="BI8" s="51" t="s">
        <v>47</v>
      </c>
      <c r="BJ8" s="51" t="s">
        <v>47</v>
      </c>
      <c r="BK8" s="51" t="s">
        <v>47</v>
      </c>
      <c r="BL8" s="51" t="s">
        <v>47</v>
      </c>
      <c r="BM8" s="51" t="s">
        <v>47</v>
      </c>
      <c r="BN8" s="51" t="s">
        <v>47</v>
      </c>
      <c r="BO8" s="51" t="s">
        <v>53</v>
      </c>
      <c r="BP8" s="51" t="s">
        <v>53</v>
      </c>
      <c r="BQ8" s="51" t="s">
        <v>53</v>
      </c>
      <c r="BR8" s="51" t="s">
        <v>53</v>
      </c>
      <c r="BS8" s="51" t="s">
        <v>53</v>
      </c>
      <c r="BT8" s="51" t="s">
        <v>53</v>
      </c>
      <c r="BU8" s="51" t="s">
        <v>53</v>
      </c>
      <c r="BV8" s="51" t="s">
        <v>53</v>
      </c>
      <c r="BW8" s="51" t="s">
        <v>53</v>
      </c>
      <c r="BX8" s="51" t="s">
        <v>53</v>
      </c>
      <c r="BY8" s="51" t="s">
        <v>53</v>
      </c>
      <c r="BZ8" s="51" t="s">
        <v>53</v>
      </c>
      <c r="CA8" s="51" t="s">
        <v>53</v>
      </c>
      <c r="CB8" s="10"/>
    </row>
    <row r="9" spans="1:82" s="56" customFormat="1" x14ac:dyDescent="0.25">
      <c r="A9" s="9">
        <v>2021</v>
      </c>
      <c r="B9" s="10" t="s">
        <v>684</v>
      </c>
      <c r="C9" s="10" t="s">
        <v>54</v>
      </c>
      <c r="D9" s="11">
        <v>174885</v>
      </c>
      <c r="E9" s="10">
        <v>20</v>
      </c>
      <c r="F9" s="11">
        <v>192939</v>
      </c>
      <c r="G9" s="11">
        <v>178408</v>
      </c>
      <c r="H9" s="10">
        <v>20</v>
      </c>
      <c r="I9" s="11">
        <v>196462</v>
      </c>
      <c r="J9" s="10" t="s">
        <v>52</v>
      </c>
      <c r="K9" s="10">
        <v>0</v>
      </c>
      <c r="L9" s="10" t="s">
        <v>53</v>
      </c>
      <c r="M9" s="11">
        <v>16976</v>
      </c>
      <c r="N9" s="10" t="s">
        <v>48</v>
      </c>
      <c r="O9" s="10" t="s">
        <v>47</v>
      </c>
      <c r="P9" s="10" t="s">
        <v>47</v>
      </c>
      <c r="Q9" s="10" t="s">
        <v>47</v>
      </c>
      <c r="R9" s="10" t="s">
        <v>47</v>
      </c>
      <c r="S9" s="10"/>
      <c r="T9" s="11"/>
      <c r="U9" s="11"/>
      <c r="V9" s="11"/>
      <c r="W9" s="11"/>
      <c r="X9" s="11"/>
      <c r="Y9" s="11"/>
      <c r="Z9" s="11"/>
      <c r="AA9" s="10"/>
      <c r="AB9" s="11">
        <v>0</v>
      </c>
      <c r="AC9" s="51" t="s">
        <v>47</v>
      </c>
      <c r="AD9" s="51" t="s">
        <v>47</v>
      </c>
      <c r="AE9" s="51" t="s">
        <v>47</v>
      </c>
      <c r="AF9" s="51" t="s">
        <v>47</v>
      </c>
      <c r="AG9" s="51" t="s">
        <v>47</v>
      </c>
      <c r="AH9" s="51" t="s">
        <v>47</v>
      </c>
      <c r="AI9" s="51" t="s">
        <v>47</v>
      </c>
      <c r="AJ9" s="51" t="s">
        <v>47</v>
      </c>
      <c r="AK9" s="51" t="s">
        <v>47</v>
      </c>
      <c r="AL9" s="51" t="s">
        <v>53</v>
      </c>
      <c r="AM9" s="51" t="s">
        <v>53</v>
      </c>
      <c r="AN9" s="51" t="s">
        <v>53</v>
      </c>
      <c r="AO9" s="51" t="s">
        <v>53</v>
      </c>
      <c r="AP9" s="51" t="s">
        <v>53</v>
      </c>
      <c r="AQ9" s="51" t="s">
        <v>53</v>
      </c>
      <c r="AR9" s="51" t="s">
        <v>53</v>
      </c>
      <c r="AS9" s="51" t="s">
        <v>53</v>
      </c>
      <c r="AT9" s="51" t="s">
        <v>53</v>
      </c>
      <c r="AU9" s="51" t="s">
        <v>53</v>
      </c>
      <c r="AV9" s="51" t="s">
        <v>53</v>
      </c>
      <c r="AW9" s="51" t="s">
        <v>53</v>
      </c>
      <c r="AX9" s="51" t="s">
        <v>53</v>
      </c>
      <c r="AY9" s="51" t="s">
        <v>53</v>
      </c>
      <c r="AZ9" s="51" t="s">
        <v>53</v>
      </c>
      <c r="BA9" s="51" t="s">
        <v>53</v>
      </c>
      <c r="BB9" s="51" t="s">
        <v>53</v>
      </c>
      <c r="BC9" s="51" t="s">
        <v>53</v>
      </c>
      <c r="BD9" s="51" t="s">
        <v>53</v>
      </c>
      <c r="BE9" s="51" t="s">
        <v>53</v>
      </c>
      <c r="BF9" s="51" t="s">
        <v>53</v>
      </c>
      <c r="BG9" s="51" t="s">
        <v>53</v>
      </c>
      <c r="BH9" s="51" t="s">
        <v>47</v>
      </c>
      <c r="BI9" s="51" t="s">
        <v>47</v>
      </c>
      <c r="BJ9" s="51" t="s">
        <v>47</v>
      </c>
      <c r="BK9" s="51" t="s">
        <v>47</v>
      </c>
      <c r="BL9" s="51" t="s">
        <v>47</v>
      </c>
      <c r="BM9" s="51" t="s">
        <v>53</v>
      </c>
      <c r="BN9" s="51" t="s">
        <v>47</v>
      </c>
      <c r="BO9" s="51" t="s">
        <v>53</v>
      </c>
      <c r="BP9" s="51" t="s">
        <v>53</v>
      </c>
      <c r="BQ9" s="51" t="s">
        <v>47</v>
      </c>
      <c r="BR9" s="51" t="s">
        <v>47</v>
      </c>
      <c r="BS9" s="51" t="s">
        <v>53</v>
      </c>
      <c r="BT9" s="51" t="s">
        <v>53</v>
      </c>
      <c r="BU9" s="51" t="s">
        <v>53</v>
      </c>
      <c r="BV9" s="51" t="s">
        <v>53</v>
      </c>
      <c r="BW9" s="51" t="s">
        <v>53</v>
      </c>
      <c r="BX9" s="51" t="s">
        <v>53</v>
      </c>
      <c r="BY9" s="51" t="s">
        <v>53</v>
      </c>
      <c r="BZ9" s="51" t="s">
        <v>53</v>
      </c>
      <c r="CA9" s="51" t="s">
        <v>47</v>
      </c>
      <c r="CB9" s="52"/>
    </row>
    <row r="10" spans="1:82" s="56" customFormat="1" x14ac:dyDescent="0.25">
      <c r="A10" s="9">
        <v>2021</v>
      </c>
      <c r="B10" s="10" t="s">
        <v>124</v>
      </c>
      <c r="C10" s="10" t="s">
        <v>54</v>
      </c>
      <c r="D10" s="11">
        <v>196878</v>
      </c>
      <c r="E10" s="10"/>
      <c r="F10" s="11">
        <v>196878</v>
      </c>
      <c r="G10" s="11">
        <v>196878</v>
      </c>
      <c r="H10" s="10" t="s">
        <v>348</v>
      </c>
      <c r="I10" s="11">
        <v>200378</v>
      </c>
      <c r="J10" s="10" t="s">
        <v>52</v>
      </c>
      <c r="K10" s="10">
        <v>1</v>
      </c>
      <c r="L10" s="10" t="s">
        <v>53</v>
      </c>
      <c r="M10" s="11">
        <v>19019</v>
      </c>
      <c r="N10" s="10" t="s">
        <v>48</v>
      </c>
      <c r="O10" s="10" t="s">
        <v>47</v>
      </c>
      <c r="P10" s="10" t="s">
        <v>47</v>
      </c>
      <c r="Q10" s="10" t="s">
        <v>47</v>
      </c>
      <c r="R10" s="10" t="s">
        <v>47</v>
      </c>
      <c r="S10" s="10"/>
      <c r="T10" s="11"/>
      <c r="U10" s="11"/>
      <c r="V10" s="11"/>
      <c r="W10" s="11"/>
      <c r="X10" s="11"/>
      <c r="Y10" s="11"/>
      <c r="Z10" s="11"/>
      <c r="AA10" s="10"/>
      <c r="AB10" s="11"/>
      <c r="AC10" s="51" t="s">
        <v>53</v>
      </c>
      <c r="AD10" s="51" t="s">
        <v>47</v>
      </c>
      <c r="AE10" s="51" t="s">
        <v>53</v>
      </c>
      <c r="AF10" s="51" t="s">
        <v>53</v>
      </c>
      <c r="AG10" s="51" t="s">
        <v>53</v>
      </c>
      <c r="AH10" s="51" t="s">
        <v>47</v>
      </c>
      <c r="AI10" s="51" t="s">
        <v>53</v>
      </c>
      <c r="AJ10" s="51" t="s">
        <v>53</v>
      </c>
      <c r="AK10" s="51" t="s">
        <v>47</v>
      </c>
      <c r="AL10" s="51" t="s">
        <v>53</v>
      </c>
      <c r="AM10" s="51" t="s">
        <v>53</v>
      </c>
      <c r="AN10" s="51" t="s">
        <v>53</v>
      </c>
      <c r="AO10" s="51" t="s">
        <v>53</v>
      </c>
      <c r="AP10" s="51" t="s">
        <v>53</v>
      </c>
      <c r="AQ10" s="51" t="s">
        <v>53</v>
      </c>
      <c r="AR10" s="51" t="s">
        <v>53</v>
      </c>
      <c r="AS10" s="51" t="s">
        <v>53</v>
      </c>
      <c r="AT10" s="51" t="s">
        <v>53</v>
      </c>
      <c r="AU10" s="51" t="s">
        <v>53</v>
      </c>
      <c r="AV10" s="51" t="s">
        <v>53</v>
      </c>
      <c r="AW10" s="51" t="s">
        <v>53</v>
      </c>
      <c r="AX10" s="51" t="s">
        <v>53</v>
      </c>
      <c r="AY10" s="51" t="s">
        <v>53</v>
      </c>
      <c r="AZ10" s="51" t="s">
        <v>53</v>
      </c>
      <c r="BA10" s="51" t="s">
        <v>53</v>
      </c>
      <c r="BB10" s="51" t="s">
        <v>53</v>
      </c>
      <c r="BC10" s="51" t="s">
        <v>53</v>
      </c>
      <c r="BD10" s="51" t="s">
        <v>53</v>
      </c>
      <c r="BE10" s="51" t="s">
        <v>53</v>
      </c>
      <c r="BF10" s="51" t="s">
        <v>53</v>
      </c>
      <c r="BG10" s="51" t="s">
        <v>53</v>
      </c>
      <c r="BH10" s="51" t="s">
        <v>47</v>
      </c>
      <c r="BI10" s="51" t="s">
        <v>47</v>
      </c>
      <c r="BJ10" s="51" t="s">
        <v>47</v>
      </c>
      <c r="BK10" s="51" t="s">
        <v>47</v>
      </c>
      <c r="BL10" s="51" t="s">
        <v>53</v>
      </c>
      <c r="BM10" s="51" t="s">
        <v>47</v>
      </c>
      <c r="BN10" s="51" t="s">
        <v>53</v>
      </c>
      <c r="BO10" s="51" t="s">
        <v>47</v>
      </c>
      <c r="BP10" s="51" t="s">
        <v>47</v>
      </c>
      <c r="BQ10" s="51" t="s">
        <v>47</v>
      </c>
      <c r="BR10" s="51" t="s">
        <v>47</v>
      </c>
      <c r="BS10" s="51" t="s">
        <v>47</v>
      </c>
      <c r="BT10" s="51" t="s">
        <v>53</v>
      </c>
      <c r="BU10" s="51" t="s">
        <v>53</v>
      </c>
      <c r="BV10" s="51" t="s">
        <v>53</v>
      </c>
      <c r="BW10" s="51" t="s">
        <v>53</v>
      </c>
      <c r="BX10" s="51" t="s">
        <v>53</v>
      </c>
      <c r="BY10" s="51" t="s">
        <v>53</v>
      </c>
      <c r="BZ10" s="51" t="s">
        <v>53</v>
      </c>
      <c r="CA10" s="51" t="s">
        <v>47</v>
      </c>
      <c r="CB10" s="52"/>
    </row>
    <row r="11" spans="1:82" s="56" customFormat="1" x14ac:dyDescent="0.25">
      <c r="A11" s="9">
        <v>2021</v>
      </c>
      <c r="B11" s="10" t="s">
        <v>424</v>
      </c>
      <c r="C11" s="10" t="s">
        <v>688</v>
      </c>
      <c r="D11" s="11">
        <v>181578</v>
      </c>
      <c r="E11" s="10"/>
      <c r="F11" s="11">
        <v>181578</v>
      </c>
      <c r="G11" s="11">
        <v>181578</v>
      </c>
      <c r="H11" s="10"/>
      <c r="I11" s="11">
        <v>181578</v>
      </c>
      <c r="J11" s="10" t="s">
        <v>52</v>
      </c>
      <c r="K11" s="10"/>
      <c r="L11" s="10" t="s">
        <v>47</v>
      </c>
      <c r="M11" s="11">
        <v>56040</v>
      </c>
      <c r="N11" s="10" t="s">
        <v>48</v>
      </c>
      <c r="O11" s="10" t="s">
        <v>47</v>
      </c>
      <c r="P11" s="10" t="s">
        <v>47</v>
      </c>
      <c r="Q11" s="10" t="s">
        <v>47</v>
      </c>
      <c r="R11" s="10" t="s">
        <v>47</v>
      </c>
      <c r="S11" s="10"/>
      <c r="T11" s="11">
        <v>3600</v>
      </c>
      <c r="U11" s="11"/>
      <c r="V11" s="11"/>
      <c r="W11" s="11"/>
      <c r="X11" s="11"/>
      <c r="Y11" s="11"/>
      <c r="Z11" s="11"/>
      <c r="AA11" s="56" t="s">
        <v>427</v>
      </c>
      <c r="AB11" s="11">
        <v>4200</v>
      </c>
      <c r="AC11" s="53" t="s">
        <v>53</v>
      </c>
      <c r="AD11" s="53" t="s">
        <v>47</v>
      </c>
      <c r="AE11" s="53" t="s">
        <v>53</v>
      </c>
      <c r="AF11" s="53" t="s">
        <v>53</v>
      </c>
      <c r="AG11" s="53" t="s">
        <v>53</v>
      </c>
      <c r="AH11" s="53" t="s">
        <v>53</v>
      </c>
      <c r="AI11" s="53" t="s">
        <v>53</v>
      </c>
      <c r="AJ11" s="53" t="s">
        <v>47</v>
      </c>
      <c r="AK11" s="53" t="s">
        <v>47</v>
      </c>
      <c r="AL11" s="53" t="s">
        <v>53</v>
      </c>
      <c r="AM11" s="53" t="s">
        <v>53</v>
      </c>
      <c r="AN11" s="53" t="s">
        <v>53</v>
      </c>
      <c r="AO11" s="53" t="s">
        <v>53</v>
      </c>
      <c r="AP11" s="53" t="s">
        <v>53</v>
      </c>
      <c r="AQ11" s="53" t="s">
        <v>53</v>
      </c>
      <c r="AR11" s="53" t="s">
        <v>53</v>
      </c>
      <c r="AS11" s="53" t="s">
        <v>53</v>
      </c>
      <c r="AT11" s="53" t="s">
        <v>53</v>
      </c>
      <c r="AU11" s="53" t="s">
        <v>53</v>
      </c>
      <c r="AV11" s="53" t="s">
        <v>53</v>
      </c>
      <c r="AW11" s="53" t="s">
        <v>53</v>
      </c>
      <c r="AX11" s="53" t="s">
        <v>53</v>
      </c>
      <c r="AY11" s="53" t="s">
        <v>53</v>
      </c>
      <c r="AZ11" s="53" t="s">
        <v>53</v>
      </c>
      <c r="BA11" s="53" t="s">
        <v>53</v>
      </c>
      <c r="BB11" s="53" t="s">
        <v>53</v>
      </c>
      <c r="BC11" s="53" t="s">
        <v>53</v>
      </c>
      <c r="BD11" s="53" t="s">
        <v>53</v>
      </c>
      <c r="BE11" s="53" t="s">
        <v>53</v>
      </c>
      <c r="BF11" s="53" t="s">
        <v>53</v>
      </c>
      <c r="BG11" s="53" t="s">
        <v>53</v>
      </c>
      <c r="BH11" s="53" t="s">
        <v>47</v>
      </c>
      <c r="BI11" s="53" t="s">
        <v>47</v>
      </c>
      <c r="BJ11" s="53" t="s">
        <v>53</v>
      </c>
      <c r="BK11" s="53" t="s">
        <v>53</v>
      </c>
      <c r="BL11" s="53" t="s">
        <v>53</v>
      </c>
      <c r="BM11" s="53" t="s">
        <v>47</v>
      </c>
      <c r="BN11" s="53" t="s">
        <v>47</v>
      </c>
      <c r="BO11" s="53" t="s">
        <v>53</v>
      </c>
      <c r="BP11" s="53" t="s">
        <v>53</v>
      </c>
      <c r="BQ11" s="53" t="s">
        <v>53</v>
      </c>
      <c r="BR11" s="53" t="s">
        <v>53</v>
      </c>
      <c r="BS11" s="53" t="s">
        <v>53</v>
      </c>
      <c r="BT11" s="53" t="s">
        <v>53</v>
      </c>
      <c r="BU11" s="53" t="s">
        <v>53</v>
      </c>
      <c r="BV11" s="53" t="s">
        <v>53</v>
      </c>
      <c r="BW11" s="53" t="s">
        <v>53</v>
      </c>
      <c r="BX11" s="53" t="s">
        <v>53</v>
      </c>
      <c r="BY11" s="53" t="s">
        <v>53</v>
      </c>
      <c r="BZ11" s="53" t="s">
        <v>53</v>
      </c>
      <c r="CA11" s="53" t="s">
        <v>47</v>
      </c>
      <c r="CB11" s="54"/>
    </row>
    <row r="12" spans="1:82" s="56" customFormat="1" x14ac:dyDescent="0.25">
      <c r="A12" s="9">
        <v>2021</v>
      </c>
      <c r="B12" s="10" t="s">
        <v>148</v>
      </c>
      <c r="C12" s="10" t="s">
        <v>431</v>
      </c>
      <c r="D12" s="11">
        <v>207721</v>
      </c>
      <c r="E12" s="10"/>
      <c r="F12" s="11"/>
      <c r="G12" s="11">
        <v>207721</v>
      </c>
      <c r="H12" s="10"/>
      <c r="I12" s="11"/>
      <c r="J12" s="10" t="s">
        <v>52</v>
      </c>
      <c r="K12" s="10">
        <v>2</v>
      </c>
      <c r="L12" s="10" t="s">
        <v>47</v>
      </c>
      <c r="M12" s="11">
        <v>41555.879999999997</v>
      </c>
      <c r="N12" s="10" t="s">
        <v>48</v>
      </c>
      <c r="O12" s="10" t="s">
        <v>47</v>
      </c>
      <c r="P12" s="10" t="s">
        <v>47</v>
      </c>
      <c r="Q12" s="10" t="s">
        <v>47</v>
      </c>
      <c r="R12" s="10" t="s">
        <v>47</v>
      </c>
      <c r="S12" s="43"/>
      <c r="T12" s="11"/>
      <c r="U12" s="11"/>
      <c r="V12" s="11"/>
      <c r="W12" s="11"/>
      <c r="X12" s="11"/>
      <c r="Y12" s="11"/>
      <c r="Z12" s="11"/>
      <c r="AB12" s="11"/>
      <c r="AC12" s="53" t="s">
        <v>53</v>
      </c>
      <c r="AD12" s="53" t="s">
        <v>47</v>
      </c>
      <c r="AE12" s="53" t="s">
        <v>47</v>
      </c>
      <c r="AF12" s="53" t="s">
        <v>53</v>
      </c>
      <c r="AG12" s="53" t="s">
        <v>53</v>
      </c>
      <c r="AH12" s="53" t="s">
        <v>53</v>
      </c>
      <c r="AI12" s="53" t="s">
        <v>53</v>
      </c>
      <c r="AJ12" s="53" t="s">
        <v>53</v>
      </c>
      <c r="AK12" s="53" t="s">
        <v>47</v>
      </c>
      <c r="AL12" s="53" t="s">
        <v>53</v>
      </c>
      <c r="AM12" s="53" t="s">
        <v>53</v>
      </c>
      <c r="AN12" s="53" t="s">
        <v>53</v>
      </c>
      <c r="AO12" s="53" t="s">
        <v>53</v>
      </c>
      <c r="AP12" s="53" t="s">
        <v>53</v>
      </c>
      <c r="AQ12" s="53" t="s">
        <v>53</v>
      </c>
      <c r="AR12" s="53" t="s">
        <v>53</v>
      </c>
      <c r="AS12" s="53" t="s">
        <v>53</v>
      </c>
      <c r="AT12" s="53" t="s">
        <v>53</v>
      </c>
      <c r="AU12" s="53" t="s">
        <v>53</v>
      </c>
      <c r="AV12" s="53" t="s">
        <v>53</v>
      </c>
      <c r="AW12" s="53" t="s">
        <v>53</v>
      </c>
      <c r="AX12" s="53" t="s">
        <v>53</v>
      </c>
      <c r="AY12" s="53" t="s">
        <v>53</v>
      </c>
      <c r="AZ12" s="53" t="s">
        <v>53</v>
      </c>
      <c r="BA12" s="53" t="s">
        <v>53</v>
      </c>
      <c r="BB12" s="53" t="s">
        <v>53</v>
      </c>
      <c r="BC12" s="53" t="s">
        <v>53</v>
      </c>
      <c r="BD12" s="53" t="s">
        <v>53</v>
      </c>
      <c r="BE12" s="53" t="s">
        <v>53</v>
      </c>
      <c r="BF12" s="53" t="s">
        <v>53</v>
      </c>
      <c r="BG12" s="53" t="s">
        <v>53</v>
      </c>
      <c r="BH12" s="53" t="s">
        <v>47</v>
      </c>
      <c r="BI12" s="53" t="s">
        <v>47</v>
      </c>
      <c r="BJ12" s="53" t="s">
        <v>47</v>
      </c>
      <c r="BK12" s="53" t="s">
        <v>53</v>
      </c>
      <c r="BL12" s="53" t="s">
        <v>47</v>
      </c>
      <c r="BM12" s="53" t="s">
        <v>53</v>
      </c>
      <c r="BN12" s="53" t="s">
        <v>53</v>
      </c>
      <c r="BO12" s="53" t="s">
        <v>53</v>
      </c>
      <c r="BP12" s="53" t="s">
        <v>53</v>
      </c>
      <c r="BQ12" s="53" t="s">
        <v>53</v>
      </c>
      <c r="BR12" s="53" t="s">
        <v>47</v>
      </c>
      <c r="BS12" s="53" t="s">
        <v>53</v>
      </c>
      <c r="BT12" s="53" t="s">
        <v>53</v>
      </c>
      <c r="BU12" s="53" t="s">
        <v>53</v>
      </c>
      <c r="BV12" s="53" t="s">
        <v>47</v>
      </c>
      <c r="BW12" s="53" t="s">
        <v>47</v>
      </c>
      <c r="BX12" s="53" t="s">
        <v>53</v>
      </c>
      <c r="BY12" s="53" t="s">
        <v>53</v>
      </c>
      <c r="BZ12" s="53" t="s">
        <v>53</v>
      </c>
      <c r="CA12" s="53" t="s">
        <v>53</v>
      </c>
      <c r="CB12" s="54"/>
      <c r="CC12" s="47"/>
    </row>
    <row r="13" spans="1:82" s="56" customFormat="1" x14ac:dyDescent="0.25">
      <c r="A13" s="9">
        <v>2021</v>
      </c>
      <c r="B13" s="10" t="s">
        <v>478</v>
      </c>
      <c r="C13" s="10" t="s">
        <v>252</v>
      </c>
      <c r="D13" s="11"/>
      <c r="E13" s="10"/>
      <c r="F13" s="11"/>
      <c r="G13" s="11"/>
      <c r="H13" s="10"/>
      <c r="I13" s="11"/>
      <c r="J13" s="10"/>
      <c r="K13" s="10"/>
      <c r="L13" s="10"/>
      <c r="M13" s="11"/>
      <c r="N13" s="10"/>
      <c r="O13" s="10"/>
      <c r="P13" s="10"/>
      <c r="Q13" s="10"/>
      <c r="R13" s="10"/>
      <c r="S13" s="10"/>
      <c r="T13" s="11"/>
      <c r="U13" s="11"/>
      <c r="V13" s="11"/>
      <c r="W13" s="11"/>
      <c r="X13" s="11"/>
      <c r="Y13" s="11"/>
      <c r="Z13" s="11"/>
      <c r="AA13" s="10"/>
      <c r="AB13" s="1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row>
    <row r="14" spans="1:82" s="56" customFormat="1" ht="30" x14ac:dyDescent="0.25">
      <c r="A14" s="9">
        <v>2021</v>
      </c>
      <c r="B14" s="10" t="s">
        <v>443</v>
      </c>
      <c r="C14" s="43" t="s">
        <v>447</v>
      </c>
      <c r="D14" s="11">
        <v>225982</v>
      </c>
      <c r="E14" s="10">
        <v>10</v>
      </c>
      <c r="F14" s="11">
        <v>225982</v>
      </c>
      <c r="G14" s="11">
        <v>225982</v>
      </c>
      <c r="H14" s="10">
        <v>10</v>
      </c>
      <c r="I14" s="11">
        <v>228262</v>
      </c>
      <c r="J14" s="10" t="s">
        <v>52</v>
      </c>
      <c r="K14" s="10">
        <v>2</v>
      </c>
      <c r="L14" s="10" t="s">
        <v>53</v>
      </c>
      <c r="M14" s="11">
        <v>15238.8</v>
      </c>
      <c r="N14" s="10" t="s">
        <v>48</v>
      </c>
      <c r="O14" s="10" t="s">
        <v>47</v>
      </c>
      <c r="P14" s="10" t="s">
        <v>47</v>
      </c>
      <c r="Q14" s="10" t="s">
        <v>47</v>
      </c>
      <c r="R14" s="10" t="s">
        <v>47</v>
      </c>
      <c r="S14" s="10" t="s">
        <v>569</v>
      </c>
      <c r="T14" s="11"/>
      <c r="U14" s="11"/>
      <c r="V14" s="11"/>
      <c r="W14" s="11"/>
      <c r="X14" s="11">
        <v>600</v>
      </c>
      <c r="Y14" s="11"/>
      <c r="Z14" s="11"/>
      <c r="AA14" s="10"/>
      <c r="AB14" s="11">
        <v>600</v>
      </c>
      <c r="AC14" s="53" t="s">
        <v>47</v>
      </c>
      <c r="AD14" s="53" t="s">
        <v>47</v>
      </c>
      <c r="AE14" s="53" t="s">
        <v>47</v>
      </c>
      <c r="AF14" s="53" t="s">
        <v>47</v>
      </c>
      <c r="AG14" s="53" t="s">
        <v>53</v>
      </c>
      <c r="AH14" s="53" t="s">
        <v>47</v>
      </c>
      <c r="AI14" s="53" t="s">
        <v>47</v>
      </c>
      <c r="AJ14" s="53" t="s">
        <v>53</v>
      </c>
      <c r="AK14" s="53" t="s">
        <v>47</v>
      </c>
      <c r="AL14" s="53" t="s">
        <v>53</v>
      </c>
      <c r="AM14" s="53" t="s">
        <v>53</v>
      </c>
      <c r="AN14" s="53" t="s">
        <v>53</v>
      </c>
      <c r="AO14" s="53" t="s">
        <v>53</v>
      </c>
      <c r="AP14" s="53" t="s">
        <v>53</v>
      </c>
      <c r="AQ14" s="53" t="s">
        <v>53</v>
      </c>
      <c r="AR14" s="53" t="s">
        <v>53</v>
      </c>
      <c r="AS14" s="53" t="s">
        <v>53</v>
      </c>
      <c r="AT14" s="53" t="s">
        <v>53</v>
      </c>
      <c r="AU14" s="53" t="s">
        <v>53</v>
      </c>
      <c r="AV14" s="53" t="s">
        <v>53</v>
      </c>
      <c r="AW14" s="53" t="s">
        <v>53</v>
      </c>
      <c r="AX14" s="53" t="s">
        <v>53</v>
      </c>
      <c r="AY14" s="53" t="s">
        <v>53</v>
      </c>
      <c r="AZ14" s="53" t="s">
        <v>53</v>
      </c>
      <c r="BA14" s="53" t="s">
        <v>53</v>
      </c>
      <c r="BB14" s="53" t="s">
        <v>53</v>
      </c>
      <c r="BC14" s="53" t="s">
        <v>53</v>
      </c>
      <c r="BD14" s="53" t="s">
        <v>53</v>
      </c>
      <c r="BE14" s="53" t="s">
        <v>53</v>
      </c>
      <c r="BF14" s="53" t="s">
        <v>53</v>
      </c>
      <c r="BG14" s="53" t="s">
        <v>57</v>
      </c>
      <c r="BH14" s="53" t="s">
        <v>47</v>
      </c>
      <c r="BI14" s="53" t="s">
        <v>47</v>
      </c>
      <c r="BJ14" s="53" t="s">
        <v>47</v>
      </c>
      <c r="BK14" s="53" t="s">
        <v>47</v>
      </c>
      <c r="BL14" s="53" t="s">
        <v>570</v>
      </c>
      <c r="BM14" s="53" t="s">
        <v>53</v>
      </c>
      <c r="BN14" s="53" t="s">
        <v>47</v>
      </c>
      <c r="BO14" s="53" t="s">
        <v>47</v>
      </c>
      <c r="BP14" s="53" t="s">
        <v>47</v>
      </c>
      <c r="BQ14" s="53" t="s">
        <v>53</v>
      </c>
      <c r="BR14" s="53" t="s">
        <v>47</v>
      </c>
      <c r="BS14" s="53" t="s">
        <v>47</v>
      </c>
      <c r="BT14" s="53" t="s">
        <v>47</v>
      </c>
      <c r="BU14" s="53" t="s">
        <v>53</v>
      </c>
      <c r="BV14" s="53" t="s">
        <v>47</v>
      </c>
      <c r="BW14" s="53" t="s">
        <v>47</v>
      </c>
      <c r="BX14" s="53" t="s">
        <v>47</v>
      </c>
      <c r="BY14" s="53" t="s">
        <v>47</v>
      </c>
      <c r="BZ14" s="53" t="s">
        <v>47</v>
      </c>
      <c r="CA14" s="53" t="s">
        <v>53</v>
      </c>
      <c r="CB14" s="54"/>
    </row>
    <row r="15" spans="1:82" s="56" customFormat="1" x14ac:dyDescent="0.25">
      <c r="A15" s="9">
        <v>2021</v>
      </c>
      <c r="B15" s="10" t="s">
        <v>157</v>
      </c>
      <c r="C15" s="10" t="s">
        <v>54</v>
      </c>
      <c r="D15" s="11">
        <v>213419</v>
      </c>
      <c r="E15" s="10"/>
      <c r="F15" s="11">
        <v>213419</v>
      </c>
      <c r="G15" s="11">
        <v>213419</v>
      </c>
      <c r="H15" s="10"/>
      <c r="I15" s="11">
        <v>213419</v>
      </c>
      <c r="J15" s="10" t="s">
        <v>52</v>
      </c>
      <c r="K15" s="10">
        <v>3</v>
      </c>
      <c r="L15" s="10" t="s">
        <v>47</v>
      </c>
      <c r="M15" s="11">
        <v>24961</v>
      </c>
      <c r="N15" s="10" t="s">
        <v>48</v>
      </c>
      <c r="O15" s="10" t="s">
        <v>47</v>
      </c>
      <c r="P15" s="10" t="s">
        <v>47</v>
      </c>
      <c r="Q15" s="10" t="s">
        <v>47</v>
      </c>
      <c r="R15" s="10" t="s">
        <v>47</v>
      </c>
      <c r="S15" s="10"/>
      <c r="T15" s="11"/>
      <c r="U15" s="11"/>
      <c r="V15" s="11"/>
      <c r="W15" s="11"/>
      <c r="X15" s="11"/>
      <c r="Y15" s="11"/>
      <c r="Z15" s="11"/>
      <c r="AA15" s="10"/>
      <c r="AB15" s="11">
        <v>0</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53</v>
      </c>
      <c r="AQ15" s="51" t="s">
        <v>53</v>
      </c>
      <c r="AR15" s="51" t="s">
        <v>53</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47</v>
      </c>
      <c r="BI15" s="51" t="s">
        <v>47</v>
      </c>
      <c r="BJ15" s="51" t="s">
        <v>47</v>
      </c>
      <c r="BK15" s="51" t="s">
        <v>53</v>
      </c>
      <c r="BL15" s="51" t="s">
        <v>53</v>
      </c>
      <c r="BM15" s="51" t="s">
        <v>47</v>
      </c>
      <c r="BN15" s="51" t="s">
        <v>53</v>
      </c>
      <c r="BO15" s="51" t="s">
        <v>53</v>
      </c>
      <c r="BP15" s="51" t="s">
        <v>53</v>
      </c>
      <c r="BQ15" s="51" t="s">
        <v>47</v>
      </c>
      <c r="BR15" s="51" t="s">
        <v>53</v>
      </c>
      <c r="BS15" s="51" t="s">
        <v>53</v>
      </c>
      <c r="BT15" s="51" t="s">
        <v>53</v>
      </c>
      <c r="BU15" s="51" t="s">
        <v>53</v>
      </c>
      <c r="BV15" s="51" t="s">
        <v>53</v>
      </c>
      <c r="BW15" s="51" t="s">
        <v>53</v>
      </c>
      <c r="BX15" s="51" t="s">
        <v>53</v>
      </c>
      <c r="BY15" s="51" t="s">
        <v>53</v>
      </c>
      <c r="BZ15" s="51" t="s">
        <v>53</v>
      </c>
      <c r="CA15" s="51" t="s">
        <v>47</v>
      </c>
      <c r="CB15" s="52"/>
    </row>
    <row r="16" spans="1:82" s="56" customFormat="1" x14ac:dyDescent="0.25">
      <c r="A16" s="9">
        <v>2020</v>
      </c>
      <c r="B16" s="10" t="s">
        <v>99</v>
      </c>
      <c r="C16" s="10" t="s">
        <v>380</v>
      </c>
      <c r="D16" s="11">
        <v>217715</v>
      </c>
      <c r="E16" s="10">
        <v>25</v>
      </c>
      <c r="F16" s="11">
        <f>D16+3700</f>
        <v>221415</v>
      </c>
      <c r="G16" s="11">
        <f>D16</f>
        <v>217715</v>
      </c>
      <c r="H16" s="10">
        <v>25</v>
      </c>
      <c r="I16" s="11">
        <f>F16+2500</f>
        <v>223915</v>
      </c>
      <c r="J16" s="10" t="s">
        <v>52</v>
      </c>
      <c r="K16" s="10">
        <v>2</v>
      </c>
      <c r="L16" s="10" t="s">
        <v>47</v>
      </c>
      <c r="M16" s="11">
        <v>47364</v>
      </c>
      <c r="N16" s="10" t="s">
        <v>48</v>
      </c>
      <c r="O16" s="10" t="s">
        <v>47</v>
      </c>
      <c r="P16" s="10" t="s">
        <v>47</v>
      </c>
      <c r="Q16" s="10" t="s">
        <v>47</v>
      </c>
      <c r="R16" s="10" t="s">
        <v>47</v>
      </c>
      <c r="S16" s="47" t="s">
        <v>101</v>
      </c>
      <c r="T16" s="11"/>
      <c r="U16" s="11"/>
      <c r="V16" s="11"/>
      <c r="W16" s="11"/>
      <c r="X16" s="11"/>
      <c r="Y16" s="11"/>
      <c r="Z16" s="11"/>
      <c r="AA16" s="47" t="s">
        <v>377</v>
      </c>
      <c r="AB16" s="11">
        <v>960</v>
      </c>
      <c r="AC16" s="51" t="s">
        <v>53</v>
      </c>
      <c r="AD16" s="51" t="s">
        <v>53</v>
      </c>
      <c r="AE16" s="51" t="s">
        <v>53</v>
      </c>
      <c r="AF16" s="51" t="s">
        <v>53</v>
      </c>
      <c r="AG16" s="51" t="s">
        <v>53</v>
      </c>
      <c r="AH16" s="51" t="s">
        <v>53</v>
      </c>
      <c r="AI16" s="51" t="s">
        <v>53</v>
      </c>
      <c r="AJ16" s="51" t="s">
        <v>53</v>
      </c>
      <c r="AK16" s="51" t="s">
        <v>53</v>
      </c>
      <c r="AL16" s="51" t="s">
        <v>53</v>
      </c>
      <c r="AM16" s="51" t="s">
        <v>53</v>
      </c>
      <c r="AN16" s="51" t="s">
        <v>53</v>
      </c>
      <c r="AO16" s="51" t="s">
        <v>53</v>
      </c>
      <c r="AP16" s="51" t="s">
        <v>53</v>
      </c>
      <c r="AQ16" s="51" t="s">
        <v>53</v>
      </c>
      <c r="AR16" s="51" t="s">
        <v>53</v>
      </c>
      <c r="AS16" s="51" t="s">
        <v>53</v>
      </c>
      <c r="AT16" s="51" t="s">
        <v>53</v>
      </c>
      <c r="AU16" s="51" t="s">
        <v>53</v>
      </c>
      <c r="AV16" s="51" t="s">
        <v>53</v>
      </c>
      <c r="AW16" s="51" t="s">
        <v>53</v>
      </c>
      <c r="AX16" s="51" t="s">
        <v>53</v>
      </c>
      <c r="AY16" s="51" t="s">
        <v>53</v>
      </c>
      <c r="AZ16" s="51" t="s">
        <v>53</v>
      </c>
      <c r="BA16" s="51" t="s">
        <v>53</v>
      </c>
      <c r="BB16" s="51" t="s">
        <v>53</v>
      </c>
      <c r="BC16" s="51" t="s">
        <v>53</v>
      </c>
      <c r="BD16" s="51" t="s">
        <v>53</v>
      </c>
      <c r="BE16" s="51" t="s">
        <v>53</v>
      </c>
      <c r="BF16" s="51" t="s">
        <v>53</v>
      </c>
      <c r="BG16" s="51" t="s">
        <v>53</v>
      </c>
      <c r="BH16" s="51" t="s">
        <v>53</v>
      </c>
      <c r="BI16" s="51" t="s">
        <v>47</v>
      </c>
      <c r="BJ16" s="51" t="s">
        <v>47</v>
      </c>
      <c r="BK16" s="51" t="s">
        <v>53</v>
      </c>
      <c r="BL16" s="51" t="s">
        <v>53</v>
      </c>
      <c r="BM16" s="51" t="s">
        <v>53</v>
      </c>
      <c r="BN16" s="51" t="s">
        <v>53</v>
      </c>
      <c r="BO16" s="51" t="s">
        <v>47</v>
      </c>
      <c r="BP16" s="51" t="s">
        <v>47</v>
      </c>
      <c r="BQ16" s="51" t="s">
        <v>47</v>
      </c>
      <c r="BR16" s="51" t="s">
        <v>47</v>
      </c>
      <c r="BS16" s="51" t="s">
        <v>47</v>
      </c>
      <c r="BT16" s="51" t="s">
        <v>47</v>
      </c>
      <c r="BU16" s="51" t="s">
        <v>53</v>
      </c>
      <c r="BV16" s="51" t="s">
        <v>53</v>
      </c>
      <c r="BW16" s="51" t="s">
        <v>53</v>
      </c>
      <c r="BX16" s="51" t="s">
        <v>53</v>
      </c>
      <c r="BY16" s="51" t="s">
        <v>53</v>
      </c>
      <c r="BZ16" s="51" t="s">
        <v>53</v>
      </c>
      <c r="CA16" s="51" t="s">
        <v>53</v>
      </c>
      <c r="CB16" s="52"/>
      <c r="CC16" s="47"/>
    </row>
    <row r="17" spans="1:83" s="56" customFormat="1" x14ac:dyDescent="0.25">
      <c r="A17" s="9">
        <v>2021</v>
      </c>
      <c r="B17" s="10" t="s">
        <v>140</v>
      </c>
      <c r="C17" s="10" t="s">
        <v>150</v>
      </c>
      <c r="D17" s="11">
        <v>232260</v>
      </c>
      <c r="E17" s="10"/>
      <c r="F17" s="11">
        <v>232260</v>
      </c>
      <c r="G17" s="11">
        <v>232260</v>
      </c>
      <c r="H17" s="10"/>
      <c r="I17" s="11">
        <v>232260</v>
      </c>
      <c r="J17" s="10" t="s">
        <v>52</v>
      </c>
      <c r="K17" s="10">
        <v>2</v>
      </c>
      <c r="L17" s="10" t="s">
        <v>53</v>
      </c>
      <c r="M17" s="11">
        <v>26140</v>
      </c>
      <c r="N17" s="10" t="s">
        <v>48</v>
      </c>
      <c r="O17" s="10" t="s">
        <v>47</v>
      </c>
      <c r="P17" s="10" t="s">
        <v>47</v>
      </c>
      <c r="Q17" s="10" t="s">
        <v>47</v>
      </c>
      <c r="R17" s="10" t="s">
        <v>47</v>
      </c>
      <c r="S17" s="47" t="s">
        <v>101</v>
      </c>
      <c r="T17" s="11"/>
      <c r="U17" s="11"/>
      <c r="V17" s="11"/>
      <c r="W17" s="11"/>
      <c r="X17" s="11"/>
      <c r="Y17" s="11"/>
      <c r="Z17" s="11"/>
      <c r="AA17" s="47" t="s">
        <v>489</v>
      </c>
      <c r="AB17" s="11">
        <v>1080</v>
      </c>
      <c r="AC17" s="51" t="s">
        <v>53</v>
      </c>
      <c r="AD17" s="51" t="s">
        <v>47</v>
      </c>
      <c r="AE17" s="51" t="s">
        <v>53</v>
      </c>
      <c r="AF17" s="51" t="s">
        <v>53</v>
      </c>
      <c r="AG17" s="51" t="s">
        <v>47</v>
      </c>
      <c r="AH17" s="51" t="s">
        <v>53</v>
      </c>
      <c r="AI17" s="51" t="s">
        <v>53</v>
      </c>
      <c r="AJ17" s="51" t="s">
        <v>53</v>
      </c>
      <c r="AK17" s="51" t="s">
        <v>47</v>
      </c>
      <c r="AL17" s="51" t="s">
        <v>53</v>
      </c>
      <c r="AM17" s="51" t="s">
        <v>53</v>
      </c>
      <c r="AN17" s="51" t="s">
        <v>47</v>
      </c>
      <c r="AO17" s="51" t="s">
        <v>53</v>
      </c>
      <c r="AP17" s="51" t="s">
        <v>53</v>
      </c>
      <c r="AQ17" s="51" t="s">
        <v>53</v>
      </c>
      <c r="AR17" s="51" t="s">
        <v>53</v>
      </c>
      <c r="AS17" s="51" t="s">
        <v>53</v>
      </c>
      <c r="AT17" s="51" t="s">
        <v>53</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47</v>
      </c>
      <c r="BL17" s="51" t="s">
        <v>53</v>
      </c>
      <c r="BM17" s="51" t="s">
        <v>47</v>
      </c>
      <c r="BN17" s="51" t="s">
        <v>53</v>
      </c>
      <c r="BO17" s="51" t="s">
        <v>53</v>
      </c>
      <c r="BP17" s="51" t="s">
        <v>53</v>
      </c>
      <c r="BQ17" s="51" t="s">
        <v>53</v>
      </c>
      <c r="BR17" s="51" t="s">
        <v>53</v>
      </c>
      <c r="BS17" s="51" t="s">
        <v>53</v>
      </c>
      <c r="BT17" s="51" t="s">
        <v>53</v>
      </c>
      <c r="BU17" s="51" t="s">
        <v>53</v>
      </c>
      <c r="BV17" s="51" t="s">
        <v>53</v>
      </c>
      <c r="BW17" s="51" t="s">
        <v>53</v>
      </c>
      <c r="BX17" s="51" t="s">
        <v>53</v>
      </c>
      <c r="BY17" s="51" t="s">
        <v>53</v>
      </c>
      <c r="BZ17" s="51" t="s">
        <v>53</v>
      </c>
      <c r="CA17" s="51" t="s">
        <v>47</v>
      </c>
      <c r="CB17" s="51"/>
      <c r="CC17" s="47"/>
    </row>
    <row r="18" spans="1:83" s="56" customFormat="1" ht="60" x14ac:dyDescent="0.25">
      <c r="A18" s="9">
        <v>2021</v>
      </c>
      <c r="B18" s="10" t="s">
        <v>141</v>
      </c>
      <c r="C18" s="10" t="s">
        <v>584</v>
      </c>
      <c r="D18" s="11">
        <v>269136</v>
      </c>
      <c r="E18" s="10"/>
      <c r="F18" s="11">
        <v>269136</v>
      </c>
      <c r="G18" s="11">
        <v>269136</v>
      </c>
      <c r="H18" s="10"/>
      <c r="I18" s="11">
        <v>269136</v>
      </c>
      <c r="J18" s="10" t="s">
        <v>52</v>
      </c>
      <c r="K18" s="10">
        <v>2</v>
      </c>
      <c r="L18" s="10" t="s">
        <v>53</v>
      </c>
      <c r="M18" s="11">
        <v>26806</v>
      </c>
      <c r="N18" s="10" t="s">
        <v>57</v>
      </c>
      <c r="O18" s="10" t="s">
        <v>47</v>
      </c>
      <c r="P18" s="10" t="s">
        <v>47</v>
      </c>
      <c r="Q18" s="10" t="s">
        <v>47</v>
      </c>
      <c r="R18" s="10" t="s">
        <v>47</v>
      </c>
      <c r="S18" s="55" t="s">
        <v>383</v>
      </c>
      <c r="T18" s="11">
        <v>0</v>
      </c>
      <c r="U18" s="11"/>
      <c r="V18" s="11"/>
      <c r="W18" s="11"/>
      <c r="X18" s="11">
        <v>0</v>
      </c>
      <c r="Y18" s="11"/>
      <c r="Z18" s="11"/>
      <c r="AA18" s="43" t="s">
        <v>455</v>
      </c>
      <c r="AB18" s="11">
        <v>0</v>
      </c>
      <c r="AC18" s="53" t="s">
        <v>47</v>
      </c>
      <c r="AD18" s="53" t="s">
        <v>47</v>
      </c>
      <c r="AE18" s="53" t="s">
        <v>47</v>
      </c>
      <c r="AF18" s="53" t="s">
        <v>47</v>
      </c>
      <c r="AG18" s="53" t="s">
        <v>53</v>
      </c>
      <c r="AH18" s="53" t="s">
        <v>47</v>
      </c>
      <c r="AI18" s="53" t="s">
        <v>53</v>
      </c>
      <c r="AJ18" s="53" t="s">
        <v>47</v>
      </c>
      <c r="AK18" s="53" t="s">
        <v>47</v>
      </c>
      <c r="AL18" s="53" t="s">
        <v>53</v>
      </c>
      <c r="AM18" s="53" t="s">
        <v>53</v>
      </c>
      <c r="AN18" s="53" t="s">
        <v>53</v>
      </c>
      <c r="AO18" s="53" t="s">
        <v>53</v>
      </c>
      <c r="AP18" s="53" t="s">
        <v>53</v>
      </c>
      <c r="AQ18" s="53" t="s">
        <v>53</v>
      </c>
      <c r="AR18" s="53" t="s">
        <v>53</v>
      </c>
      <c r="AS18" s="53" t="s">
        <v>53</v>
      </c>
      <c r="AT18" s="53" t="s">
        <v>53</v>
      </c>
      <c r="AU18" s="53" t="s">
        <v>53</v>
      </c>
      <c r="AV18" s="53" t="s">
        <v>53</v>
      </c>
      <c r="AW18" s="53" t="s">
        <v>53</v>
      </c>
      <c r="AX18" s="53" t="s">
        <v>53</v>
      </c>
      <c r="AY18" s="53" t="s">
        <v>53</v>
      </c>
      <c r="AZ18" s="53" t="s">
        <v>53</v>
      </c>
      <c r="BA18" s="53" t="s">
        <v>53</v>
      </c>
      <c r="BB18" s="53" t="s">
        <v>53</v>
      </c>
      <c r="BC18" s="53" t="s">
        <v>53</v>
      </c>
      <c r="BD18" s="53" t="s">
        <v>53</v>
      </c>
      <c r="BE18" s="53" t="s">
        <v>53</v>
      </c>
      <c r="BF18" s="53" t="s">
        <v>53</v>
      </c>
      <c r="BG18" s="53" t="s">
        <v>53</v>
      </c>
      <c r="BH18" s="53" t="s">
        <v>47</v>
      </c>
      <c r="BI18" s="53" t="s">
        <v>47</v>
      </c>
      <c r="BJ18" s="53" t="s">
        <v>47</v>
      </c>
      <c r="BK18" s="53" t="s">
        <v>47</v>
      </c>
      <c r="BL18" s="53" t="s">
        <v>47</v>
      </c>
      <c r="BM18" s="53" t="s">
        <v>47</v>
      </c>
      <c r="BN18" s="53" t="s">
        <v>53</v>
      </c>
      <c r="BO18" s="53" t="s">
        <v>53</v>
      </c>
      <c r="BP18" s="53" t="s">
        <v>53</v>
      </c>
      <c r="BQ18" s="53" t="s">
        <v>53</v>
      </c>
      <c r="BR18" s="53" t="s">
        <v>47</v>
      </c>
      <c r="BS18" s="53" t="s">
        <v>53</v>
      </c>
      <c r="BT18" s="53" t="s">
        <v>53</v>
      </c>
      <c r="BU18" s="53" t="s">
        <v>53</v>
      </c>
      <c r="BV18" s="53" t="s">
        <v>47</v>
      </c>
      <c r="BW18" s="53" t="s">
        <v>47</v>
      </c>
      <c r="BX18" s="53" t="s">
        <v>53</v>
      </c>
      <c r="BY18" s="53" t="s">
        <v>53</v>
      </c>
      <c r="BZ18" s="53" t="s">
        <v>53</v>
      </c>
      <c r="CA18" s="53" t="s">
        <v>53</v>
      </c>
      <c r="CB18" s="54"/>
      <c r="CC18" s="55"/>
    </row>
    <row r="19" spans="1:83" s="56" customFormat="1" x14ac:dyDescent="0.25">
      <c r="A19" s="9">
        <v>2021</v>
      </c>
      <c r="B19" s="10" t="s">
        <v>67</v>
      </c>
      <c r="C19" s="47" t="s">
        <v>622</v>
      </c>
      <c r="D19" s="11">
        <v>198276</v>
      </c>
      <c r="E19" s="10">
        <v>25</v>
      </c>
      <c r="F19" s="11">
        <v>214138</v>
      </c>
      <c r="G19" s="11">
        <v>198276</v>
      </c>
      <c r="H19" s="10">
        <v>25</v>
      </c>
      <c r="I19" s="11">
        <v>216408</v>
      </c>
      <c r="J19" s="10" t="s">
        <v>53</v>
      </c>
      <c r="K19" s="10">
        <v>1</v>
      </c>
      <c r="L19" s="10" t="s">
        <v>47</v>
      </c>
      <c r="M19" s="11">
        <v>14748</v>
      </c>
      <c r="N19" s="10" t="s">
        <v>48</v>
      </c>
      <c r="O19" s="10" t="s">
        <v>47</v>
      </c>
      <c r="P19" s="10" t="s">
        <v>47</v>
      </c>
      <c r="Q19" s="10" t="s">
        <v>47</v>
      </c>
      <c r="R19" s="10" t="s">
        <v>47</v>
      </c>
      <c r="S19" s="10"/>
      <c r="T19" s="11"/>
      <c r="U19" s="11">
        <v>90</v>
      </c>
      <c r="V19" s="11"/>
      <c r="W19" s="11"/>
      <c r="X19" s="11"/>
      <c r="Y19" s="11"/>
      <c r="Z19" s="11"/>
      <c r="AA19" s="10"/>
      <c r="AB19" s="11">
        <v>90</v>
      </c>
      <c r="AC19" s="51" t="s">
        <v>47</v>
      </c>
      <c r="AD19" s="51" t="s">
        <v>47</v>
      </c>
      <c r="AE19" s="51" t="s">
        <v>47</v>
      </c>
      <c r="AF19" s="51" t="s">
        <v>47</v>
      </c>
      <c r="AG19" s="51" t="s">
        <v>47</v>
      </c>
      <c r="AH19" s="51" t="s">
        <v>53</v>
      </c>
      <c r="AI19" s="51" t="s">
        <v>53</v>
      </c>
      <c r="AJ19" s="51" t="s">
        <v>47</v>
      </c>
      <c r="AK19" s="51" t="s">
        <v>47</v>
      </c>
      <c r="AL19" s="51" t="s">
        <v>53</v>
      </c>
      <c r="AM19" s="51" t="s">
        <v>53</v>
      </c>
      <c r="AN19" s="51" t="s">
        <v>47</v>
      </c>
      <c r="AO19" s="51" t="s">
        <v>47</v>
      </c>
      <c r="AP19" s="51" t="s">
        <v>53</v>
      </c>
      <c r="AQ19" s="51" t="s">
        <v>53</v>
      </c>
      <c r="AR19" s="51" t="s">
        <v>53</v>
      </c>
      <c r="AS19" s="51" t="s">
        <v>53</v>
      </c>
      <c r="AT19" s="51" t="s">
        <v>53</v>
      </c>
      <c r="AU19" s="51" t="s">
        <v>53</v>
      </c>
      <c r="AV19" s="51" t="s">
        <v>53</v>
      </c>
      <c r="AW19" s="51" t="s">
        <v>53</v>
      </c>
      <c r="AX19" s="51" t="s">
        <v>53</v>
      </c>
      <c r="AY19" s="51" t="s">
        <v>53</v>
      </c>
      <c r="AZ19" s="51" t="s">
        <v>53</v>
      </c>
      <c r="BA19" s="51" t="s">
        <v>53</v>
      </c>
      <c r="BB19" s="51" t="s">
        <v>53</v>
      </c>
      <c r="BC19" s="51" t="s">
        <v>53</v>
      </c>
      <c r="BD19" s="51" t="s">
        <v>53</v>
      </c>
      <c r="BE19" s="51" t="s">
        <v>53</v>
      </c>
      <c r="BF19" s="51" t="s">
        <v>53</v>
      </c>
      <c r="BG19" s="51" t="s">
        <v>47</v>
      </c>
      <c r="BH19" s="51" t="s">
        <v>47</v>
      </c>
      <c r="BI19" s="51" t="s">
        <v>47</v>
      </c>
      <c r="BJ19" s="51" t="s">
        <v>47</v>
      </c>
      <c r="BK19" s="51" t="s">
        <v>47</v>
      </c>
      <c r="BL19" s="51" t="s">
        <v>47</v>
      </c>
      <c r="BM19" s="51" t="s">
        <v>47</v>
      </c>
      <c r="BN19" s="51" t="s">
        <v>47</v>
      </c>
      <c r="BO19" s="51" t="s">
        <v>53</v>
      </c>
      <c r="BP19" s="51" t="s">
        <v>53</v>
      </c>
      <c r="BQ19" s="51" t="s">
        <v>47</v>
      </c>
      <c r="BR19" s="51" t="s">
        <v>53</v>
      </c>
      <c r="BS19" s="51" t="s">
        <v>53</v>
      </c>
      <c r="BT19" s="51" t="s">
        <v>53</v>
      </c>
      <c r="BU19" s="51" t="s">
        <v>53</v>
      </c>
      <c r="BV19" s="51" t="s">
        <v>53</v>
      </c>
      <c r="BW19" s="51" t="s">
        <v>53</v>
      </c>
      <c r="BX19" s="51" t="s">
        <v>53</v>
      </c>
      <c r="BY19" s="51" t="s">
        <v>53</v>
      </c>
      <c r="BZ19" s="51" t="s">
        <v>53</v>
      </c>
      <c r="CA19" s="51" t="s">
        <v>53</v>
      </c>
      <c r="CB19" s="52"/>
    </row>
    <row r="20" spans="1:83" s="56" customFormat="1" x14ac:dyDescent="0.25">
      <c r="A20" s="9">
        <v>2021</v>
      </c>
      <c r="B20" s="10" t="s">
        <v>495</v>
      </c>
      <c r="C20" s="10" t="s">
        <v>98</v>
      </c>
      <c r="D20" s="22">
        <v>178971</v>
      </c>
      <c r="E20" s="10">
        <v>30</v>
      </c>
      <c r="F20" s="22">
        <v>184428</v>
      </c>
      <c r="G20" s="22">
        <v>178971</v>
      </c>
      <c r="H20" s="10">
        <v>30</v>
      </c>
      <c r="I20" s="22">
        <v>190168</v>
      </c>
      <c r="J20" s="10">
        <v>2</v>
      </c>
      <c r="K20" s="10">
        <v>2</v>
      </c>
      <c r="L20" s="10" t="s">
        <v>53</v>
      </c>
      <c r="M20" s="22">
        <v>23751.72</v>
      </c>
      <c r="N20" s="10" t="s">
        <v>48</v>
      </c>
      <c r="O20" s="10" t="s">
        <v>47</v>
      </c>
      <c r="P20" s="10" t="s">
        <v>47</v>
      </c>
      <c r="Q20" s="10" t="s">
        <v>47</v>
      </c>
      <c r="R20" s="10" t="s">
        <v>47</v>
      </c>
      <c r="S20" s="10"/>
      <c r="T20" s="10"/>
      <c r="U20" s="22"/>
      <c r="V20" s="10"/>
      <c r="W20" s="10"/>
      <c r="X20" s="10"/>
      <c r="Y20" s="10"/>
      <c r="Z20" s="10"/>
      <c r="AA20" s="47" t="s">
        <v>103</v>
      </c>
      <c r="AB20" s="22">
        <v>900</v>
      </c>
      <c r="AC20" s="51" t="s">
        <v>53</v>
      </c>
      <c r="AD20" s="51" t="s">
        <v>53</v>
      </c>
      <c r="AE20" s="51" t="s">
        <v>47</v>
      </c>
      <c r="AF20" s="51" t="s">
        <v>47</v>
      </c>
      <c r="AG20" s="51" t="s">
        <v>53</v>
      </c>
      <c r="AH20" s="51" t="s">
        <v>47</v>
      </c>
      <c r="AI20" s="51" t="s">
        <v>53</v>
      </c>
      <c r="AJ20" s="51" t="s">
        <v>53</v>
      </c>
      <c r="AK20" s="51" t="s">
        <v>47</v>
      </c>
      <c r="AL20" s="51" t="s">
        <v>53</v>
      </c>
      <c r="AM20" s="51" t="s">
        <v>53</v>
      </c>
      <c r="AN20" s="51" t="s">
        <v>47</v>
      </c>
      <c r="AO20" s="51" t="s">
        <v>53</v>
      </c>
      <c r="AP20" s="51" t="s">
        <v>53</v>
      </c>
      <c r="AQ20" s="51" t="s">
        <v>53</v>
      </c>
      <c r="AR20" s="51" t="s">
        <v>53</v>
      </c>
      <c r="AS20" s="51" t="s">
        <v>53</v>
      </c>
      <c r="AT20" s="51" t="s">
        <v>53</v>
      </c>
      <c r="AU20" s="51" t="s">
        <v>53</v>
      </c>
      <c r="AV20" s="51" t="s">
        <v>53</v>
      </c>
      <c r="AW20" s="51" t="s">
        <v>53</v>
      </c>
      <c r="AX20" s="51" t="s">
        <v>53</v>
      </c>
      <c r="AY20" s="51" t="s">
        <v>53</v>
      </c>
      <c r="AZ20" s="51" t="s">
        <v>53</v>
      </c>
      <c r="BA20" s="51" t="s">
        <v>53</v>
      </c>
      <c r="BB20" s="51" t="s">
        <v>53</v>
      </c>
      <c r="BC20" s="51" t="s">
        <v>53</v>
      </c>
      <c r="BD20" s="51" t="s">
        <v>53</v>
      </c>
      <c r="BE20" s="51" t="s">
        <v>53</v>
      </c>
      <c r="BF20" s="51" t="s">
        <v>53</v>
      </c>
      <c r="BG20" s="51" t="s">
        <v>53</v>
      </c>
      <c r="BH20" s="51" t="s">
        <v>47</v>
      </c>
      <c r="BI20" s="51" t="s">
        <v>47</v>
      </c>
      <c r="BJ20" s="51" t="s">
        <v>47</v>
      </c>
      <c r="BK20" s="51" t="s">
        <v>47</v>
      </c>
      <c r="BL20" s="51" t="s">
        <v>47</v>
      </c>
      <c r="BM20" s="51" t="s">
        <v>53</v>
      </c>
      <c r="BN20" s="51" t="s">
        <v>47</v>
      </c>
      <c r="BO20" s="51" t="s">
        <v>53</v>
      </c>
      <c r="BP20" s="51" t="s">
        <v>53</v>
      </c>
      <c r="BQ20" s="51" t="s">
        <v>53</v>
      </c>
      <c r="BR20" s="51" t="s">
        <v>53</v>
      </c>
      <c r="BS20" s="51" t="s">
        <v>53</v>
      </c>
      <c r="BT20" s="51" t="s">
        <v>53</v>
      </c>
      <c r="BU20" s="51" t="s">
        <v>53</v>
      </c>
      <c r="BV20" s="51" t="s">
        <v>53</v>
      </c>
      <c r="BW20" s="51" t="s">
        <v>53</v>
      </c>
      <c r="BX20" s="51" t="s">
        <v>53</v>
      </c>
      <c r="BY20" s="51" t="s">
        <v>53</v>
      </c>
      <c r="BZ20" s="51" t="s">
        <v>53</v>
      </c>
      <c r="CA20" s="51" t="s">
        <v>53</v>
      </c>
      <c r="CB20" s="51"/>
      <c r="CC20" s="55"/>
      <c r="CD20" s="55"/>
    </row>
    <row r="21" spans="1:83" s="31" customFormat="1" x14ac:dyDescent="0.25">
      <c r="A21" s="32">
        <v>2018</v>
      </c>
      <c r="B21" s="38" t="s">
        <v>595</v>
      </c>
      <c r="C21" s="38" t="s">
        <v>252</v>
      </c>
      <c r="D21" s="49"/>
      <c r="E21" s="38"/>
      <c r="F21" s="49"/>
      <c r="G21" s="49"/>
      <c r="H21" s="38"/>
      <c r="I21" s="49"/>
      <c r="J21" s="38"/>
      <c r="K21" s="38"/>
      <c r="L21" s="38"/>
      <c r="M21" s="49"/>
      <c r="N21" s="38"/>
      <c r="O21" s="38"/>
      <c r="P21" s="38"/>
      <c r="Q21" s="38"/>
      <c r="R21" s="38"/>
      <c r="S21" s="38"/>
      <c r="T21" s="49"/>
      <c r="U21" s="49"/>
      <c r="V21" s="49"/>
      <c r="W21" s="49"/>
      <c r="X21" s="49"/>
      <c r="Y21" s="49"/>
      <c r="Z21" s="49"/>
      <c r="AA21" s="38"/>
      <c r="AB21" s="49"/>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3" s="56" customFormat="1" x14ac:dyDescent="0.25">
      <c r="A22" s="9">
        <v>2021</v>
      </c>
      <c r="B22" s="10" t="s">
        <v>633</v>
      </c>
      <c r="C22" s="10" t="s">
        <v>431</v>
      </c>
      <c r="D22" s="11">
        <v>225646</v>
      </c>
      <c r="E22" s="10">
        <v>15</v>
      </c>
      <c r="F22" s="11">
        <v>226646</v>
      </c>
      <c r="G22" s="11">
        <v>225646</v>
      </c>
      <c r="H22" s="10">
        <v>15</v>
      </c>
      <c r="I22" s="11">
        <v>228146</v>
      </c>
      <c r="J22" s="10">
        <v>2</v>
      </c>
      <c r="K22" s="10" t="s">
        <v>47</v>
      </c>
      <c r="L22" s="11"/>
      <c r="M22" s="22">
        <v>30240</v>
      </c>
      <c r="N22" s="10" t="s">
        <v>47</v>
      </c>
      <c r="O22" s="10" t="s">
        <v>47</v>
      </c>
      <c r="P22" s="10" t="s">
        <v>47</v>
      </c>
      <c r="Q22" s="10" t="s">
        <v>47</v>
      </c>
      <c r="R22" s="10" t="s">
        <v>47</v>
      </c>
      <c r="S22" s="11"/>
      <c r="T22" s="11"/>
      <c r="U22" s="11"/>
      <c r="V22" s="11"/>
      <c r="W22" s="11"/>
      <c r="X22" s="11"/>
      <c r="Y22" s="11"/>
      <c r="Z22" s="10"/>
      <c r="AA22" s="10"/>
      <c r="AB22" s="11"/>
      <c r="AC22" s="51" t="s">
        <v>53</v>
      </c>
      <c r="AD22" s="51" t="s">
        <v>47</v>
      </c>
      <c r="AE22" s="51" t="s">
        <v>47</v>
      </c>
      <c r="AF22" s="51" t="s">
        <v>53</v>
      </c>
      <c r="AG22" s="51" t="s">
        <v>53</v>
      </c>
      <c r="AH22" s="51" t="s">
        <v>53</v>
      </c>
      <c r="AI22" s="51" t="s">
        <v>53</v>
      </c>
      <c r="AJ22" s="51" t="s">
        <v>47</v>
      </c>
      <c r="AK22" s="51" t="s">
        <v>47</v>
      </c>
      <c r="AL22" s="51" t="s">
        <v>53</v>
      </c>
      <c r="AM22" s="51" t="s">
        <v>53</v>
      </c>
      <c r="AN22" s="51" t="s">
        <v>53</v>
      </c>
      <c r="AO22" s="51" t="s">
        <v>53</v>
      </c>
      <c r="AP22" s="51" t="s">
        <v>53</v>
      </c>
      <c r="AQ22" s="51" t="s">
        <v>53</v>
      </c>
      <c r="AR22" s="51" t="s">
        <v>53</v>
      </c>
      <c r="AS22" s="51" t="s">
        <v>53</v>
      </c>
      <c r="AT22" s="51" t="s">
        <v>53</v>
      </c>
      <c r="AU22" s="51" t="s">
        <v>53</v>
      </c>
      <c r="AV22" s="51" t="s">
        <v>53</v>
      </c>
      <c r="AW22" s="51" t="s">
        <v>53</v>
      </c>
      <c r="AX22" s="51" t="s">
        <v>53</v>
      </c>
      <c r="AY22" s="51" t="s">
        <v>53</v>
      </c>
      <c r="AZ22" s="51" t="s">
        <v>53</v>
      </c>
      <c r="BA22" s="51" t="s">
        <v>53</v>
      </c>
      <c r="BB22" s="51" t="s">
        <v>53</v>
      </c>
      <c r="BC22" s="51" t="s">
        <v>53</v>
      </c>
      <c r="BD22" s="51" t="s">
        <v>53</v>
      </c>
      <c r="BE22" s="51" t="s">
        <v>53</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1" t="s">
        <v>47</v>
      </c>
      <c r="BW22" s="51" t="s">
        <v>47</v>
      </c>
      <c r="BX22" s="51" t="s">
        <v>53</v>
      </c>
      <c r="BY22" s="51" t="s">
        <v>53</v>
      </c>
      <c r="BZ22" s="51" t="s">
        <v>53</v>
      </c>
      <c r="CA22" s="51" t="s">
        <v>47</v>
      </c>
      <c r="CB22" s="52"/>
      <c r="CC22" s="47"/>
      <c r="CD22" s="47"/>
      <c r="CE22" s="47"/>
    </row>
    <row r="23" spans="1:83" s="56" customFormat="1" ht="30" x14ac:dyDescent="0.25">
      <c r="A23" s="9">
        <v>2021</v>
      </c>
      <c r="B23" s="10" t="s">
        <v>167</v>
      </c>
      <c r="C23" s="10" t="s">
        <v>389</v>
      </c>
      <c r="D23" s="11">
        <v>195514</v>
      </c>
      <c r="E23" s="10">
        <v>40</v>
      </c>
      <c r="F23" s="11">
        <v>199514</v>
      </c>
      <c r="G23" s="11">
        <v>198063</v>
      </c>
      <c r="H23" s="10">
        <v>40</v>
      </c>
      <c r="I23" s="11">
        <v>202063</v>
      </c>
      <c r="J23" s="10" t="s">
        <v>53</v>
      </c>
      <c r="K23" s="10">
        <v>2</v>
      </c>
      <c r="L23" s="10" t="s">
        <v>47</v>
      </c>
      <c r="M23" s="11">
        <v>20909</v>
      </c>
      <c r="N23" s="10" t="s">
        <v>48</v>
      </c>
      <c r="O23" s="10" t="s">
        <v>47</v>
      </c>
      <c r="P23" s="10" t="s">
        <v>47</v>
      </c>
      <c r="Q23" s="10" t="s">
        <v>47</v>
      </c>
      <c r="R23" s="10" t="s">
        <v>47</v>
      </c>
      <c r="S23" s="10"/>
      <c r="T23" s="11"/>
      <c r="U23" s="11"/>
      <c r="V23" s="11"/>
      <c r="W23" s="11"/>
      <c r="X23" s="11"/>
      <c r="Y23" s="11"/>
      <c r="Z23" s="11"/>
      <c r="AA23" s="10"/>
      <c r="AB23" s="11"/>
      <c r="AC23" s="53" t="s">
        <v>47</v>
      </c>
      <c r="AD23" s="53" t="s">
        <v>47</v>
      </c>
      <c r="AE23" s="53" t="s">
        <v>53</v>
      </c>
      <c r="AF23" s="53" t="s">
        <v>47</v>
      </c>
      <c r="AG23" s="53" t="s">
        <v>53</v>
      </c>
      <c r="AH23" s="53" t="s">
        <v>47</v>
      </c>
      <c r="AI23" s="53" t="s">
        <v>47</v>
      </c>
      <c r="AJ23" s="53" t="s">
        <v>47</v>
      </c>
      <c r="AK23" s="53" t="s">
        <v>47</v>
      </c>
      <c r="AL23" s="53" t="s">
        <v>53</v>
      </c>
      <c r="AM23" s="53" t="s">
        <v>53</v>
      </c>
      <c r="AN23" s="53" t="s">
        <v>53</v>
      </c>
      <c r="AO23" s="53" t="s">
        <v>53</v>
      </c>
      <c r="AP23" s="53" t="s">
        <v>53</v>
      </c>
      <c r="AQ23" s="53" t="s">
        <v>53</v>
      </c>
      <c r="AR23" s="53" t="s">
        <v>53</v>
      </c>
      <c r="AS23" s="53" t="s">
        <v>53</v>
      </c>
      <c r="AT23" s="53" t="s">
        <v>53</v>
      </c>
      <c r="AU23" s="53" t="s">
        <v>53</v>
      </c>
      <c r="AV23" s="53" t="s">
        <v>53</v>
      </c>
      <c r="AW23" s="53" t="s">
        <v>53</v>
      </c>
      <c r="AX23" s="53" t="s">
        <v>53</v>
      </c>
      <c r="AY23" s="53" t="s">
        <v>53</v>
      </c>
      <c r="AZ23" s="53" t="s">
        <v>53</v>
      </c>
      <c r="BA23" s="53" t="s">
        <v>53</v>
      </c>
      <c r="BB23" s="53" t="s">
        <v>53</v>
      </c>
      <c r="BC23" s="53" t="s">
        <v>53</v>
      </c>
      <c r="BD23" s="53" t="s">
        <v>53</v>
      </c>
      <c r="BE23" s="53" t="s">
        <v>53</v>
      </c>
      <c r="BF23" s="53" t="s">
        <v>53</v>
      </c>
      <c r="BG23" s="53" t="s">
        <v>53</v>
      </c>
      <c r="BH23" s="53" t="s">
        <v>53</v>
      </c>
      <c r="BI23" s="53" t="s">
        <v>53</v>
      </c>
      <c r="BJ23" s="53" t="s">
        <v>53</v>
      </c>
      <c r="BK23" s="53" t="s">
        <v>53</v>
      </c>
      <c r="BL23" s="53" t="s">
        <v>53</v>
      </c>
      <c r="BM23" s="53" t="s">
        <v>53</v>
      </c>
      <c r="BN23" s="53" t="s">
        <v>53</v>
      </c>
      <c r="BO23" s="53" t="s">
        <v>53</v>
      </c>
      <c r="BP23" s="53" t="s">
        <v>53</v>
      </c>
      <c r="BQ23" s="53" t="s">
        <v>53</v>
      </c>
      <c r="BR23" s="53" t="s">
        <v>53</v>
      </c>
      <c r="BS23" s="53" t="s">
        <v>53</v>
      </c>
      <c r="BT23" s="53" t="s">
        <v>53</v>
      </c>
      <c r="BU23" s="53" t="s">
        <v>53</v>
      </c>
      <c r="BV23" s="53" t="s">
        <v>53</v>
      </c>
      <c r="BW23" s="53" t="s">
        <v>53</v>
      </c>
      <c r="BX23" s="53" t="s">
        <v>53</v>
      </c>
      <c r="BY23" s="53" t="s">
        <v>53</v>
      </c>
      <c r="BZ23" s="53" t="s">
        <v>53</v>
      </c>
      <c r="CA23" s="53" t="s">
        <v>53</v>
      </c>
      <c r="CB23" s="54"/>
      <c r="CC23" s="55"/>
    </row>
    <row r="24" spans="1:83" s="56" customFormat="1" x14ac:dyDescent="0.25">
      <c r="A24" s="17">
        <v>2021</v>
      </c>
      <c r="B24" s="18" t="s">
        <v>178</v>
      </c>
      <c r="C24" s="18" t="s">
        <v>252</v>
      </c>
      <c r="D24" s="19"/>
      <c r="E24" s="18"/>
      <c r="F24" s="19"/>
      <c r="G24" s="19"/>
      <c r="H24" s="18"/>
      <c r="I24" s="19"/>
      <c r="J24" s="18"/>
      <c r="K24" s="18"/>
      <c r="L24" s="18"/>
      <c r="M24" s="19"/>
      <c r="N24" s="18"/>
      <c r="O24" s="18"/>
      <c r="P24" s="18"/>
      <c r="Q24" s="18"/>
      <c r="R24" s="18"/>
      <c r="S24" s="18"/>
      <c r="T24" s="19"/>
      <c r="U24" s="19"/>
      <c r="V24" s="19"/>
      <c r="W24" s="19"/>
      <c r="X24" s="19"/>
      <c r="Y24" s="19"/>
      <c r="Z24" s="19"/>
      <c r="AA24" s="18"/>
      <c r="AB24" s="19"/>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row>
    <row r="25" spans="1:83" x14ac:dyDescent="0.25">
      <c r="B25" s="46" t="s">
        <v>648</v>
      </c>
    </row>
    <row r="26" spans="1:83" x14ac:dyDescent="0.25">
      <c r="B26" s="46"/>
    </row>
    <row r="27" spans="1:83" ht="15" customHeight="1" x14ac:dyDescent="0.25">
      <c r="B27" s="55" t="s">
        <v>647</v>
      </c>
    </row>
    <row r="28" spans="1:83" s="61" customFormat="1" ht="15" customHeight="1" x14ac:dyDescent="0.25">
      <c r="A28" s="59"/>
      <c r="B28" s="60" t="s">
        <v>263</v>
      </c>
      <c r="D28" s="62">
        <f t="shared" ref="D28:I28" si="0">AVERAGE(D2:D24)</f>
        <v>203553.58684210526</v>
      </c>
      <c r="E28" s="63">
        <f t="shared" si="0"/>
        <v>22.777777777777779</v>
      </c>
      <c r="F28" s="62">
        <f t="shared" si="0"/>
        <v>207136.22647058824</v>
      </c>
      <c r="G28" s="62">
        <f t="shared" si="0"/>
        <v>204243.06052631579</v>
      </c>
      <c r="H28" s="63">
        <f t="shared" si="0"/>
        <v>22.777777777777779</v>
      </c>
      <c r="I28" s="62">
        <f t="shared" si="0"/>
        <v>210136.5</v>
      </c>
      <c r="K28" s="63">
        <f>AVERAGE(K2:K24)</f>
        <v>1.625</v>
      </c>
      <c r="M28" s="62">
        <f>AVERAGE(M2:M24)</f>
        <v>28597.797894736843</v>
      </c>
      <c r="N28" s="63">
        <v>0</v>
      </c>
      <c r="T28" s="62">
        <f>AVERAGE(T2:T24)</f>
        <v>2400</v>
      </c>
      <c r="U28" s="62">
        <f>AVERAGE(U2:U24)</f>
        <v>90</v>
      </c>
      <c r="V28" s="62"/>
      <c r="W28" s="62"/>
      <c r="X28" s="62">
        <f>AVERAGE(X2:X24)</f>
        <v>300</v>
      </c>
      <c r="Y28" s="62"/>
      <c r="Z28" s="62"/>
      <c r="AA28" s="63"/>
      <c r="AB28" s="62">
        <f>AVERAGE(AB2:AB24)</f>
        <v>952.5</v>
      </c>
    </row>
    <row r="29" spans="1:83" s="66" customFormat="1" ht="15" customHeight="1" x14ac:dyDescent="0.25">
      <c r="A29" s="64"/>
      <c r="B29" s="65" t="s">
        <v>264</v>
      </c>
      <c r="D29" s="67">
        <f t="shared" ref="D29:I29" si="1">MEDIAN(D2:D24)</f>
        <v>198276</v>
      </c>
      <c r="E29" s="68">
        <f t="shared" si="1"/>
        <v>20</v>
      </c>
      <c r="F29" s="67">
        <f t="shared" si="1"/>
        <v>211776</v>
      </c>
      <c r="G29" s="67">
        <f t="shared" si="1"/>
        <v>198276</v>
      </c>
      <c r="H29" s="68">
        <f t="shared" si="1"/>
        <v>20</v>
      </c>
      <c r="I29" s="67">
        <f t="shared" si="1"/>
        <v>213203.5</v>
      </c>
      <c r="K29" s="65">
        <f>MEDIAN(K2:K24)</f>
        <v>2</v>
      </c>
      <c r="M29" s="67">
        <f>MEDIAN(M2:M24)</f>
        <v>26140</v>
      </c>
      <c r="N29" s="65">
        <v>0</v>
      </c>
      <c r="T29" s="67">
        <f>MEDIAN(T2:T24)</f>
        <v>3600</v>
      </c>
      <c r="U29" s="67">
        <f>MEDIAN(U2:U24)</f>
        <v>90</v>
      </c>
      <c r="V29" s="67"/>
      <c r="W29" s="67"/>
      <c r="X29" s="67">
        <f>MEDIAN(X2:X24)</f>
        <v>300</v>
      </c>
      <c r="Y29" s="67"/>
      <c r="Z29" s="67"/>
      <c r="AA29" s="65"/>
      <c r="AB29" s="67">
        <f>MEDIAN(AB2:AB24)</f>
        <v>345</v>
      </c>
    </row>
    <row r="30" spans="1:83" s="71" customFormat="1" ht="15" customHeight="1" x14ac:dyDescent="0.25">
      <c r="A30" s="69"/>
      <c r="B30" s="70" t="s">
        <v>265</v>
      </c>
      <c r="D30" s="72">
        <f t="shared" ref="D30:I30" si="2">MIN(D2:D24)</f>
        <v>157944</v>
      </c>
      <c r="E30" s="73">
        <f t="shared" si="2"/>
        <v>10</v>
      </c>
      <c r="F30" s="72">
        <f t="shared" si="2"/>
        <v>157944</v>
      </c>
      <c r="G30" s="72">
        <f t="shared" si="2"/>
        <v>157944</v>
      </c>
      <c r="H30" s="73">
        <f t="shared" si="2"/>
        <v>10</v>
      </c>
      <c r="I30" s="72">
        <f t="shared" si="2"/>
        <v>159944</v>
      </c>
      <c r="K30" s="70">
        <f>MIN(K2:K24)</f>
        <v>0</v>
      </c>
      <c r="M30" s="72">
        <f>MIN(M2:M24)</f>
        <v>14748</v>
      </c>
      <c r="N30" s="70">
        <v>0</v>
      </c>
      <c r="T30" s="72">
        <f t="shared" ref="T30:Z30" si="3">MIN(T2:T24)</f>
        <v>0</v>
      </c>
      <c r="U30" s="72">
        <f t="shared" si="3"/>
        <v>90</v>
      </c>
      <c r="V30" s="72">
        <f t="shared" si="3"/>
        <v>0</v>
      </c>
      <c r="W30" s="72">
        <f t="shared" si="3"/>
        <v>0</v>
      </c>
      <c r="X30" s="72">
        <f t="shared" si="3"/>
        <v>0</v>
      </c>
      <c r="Y30" s="72">
        <f t="shared" si="3"/>
        <v>0</v>
      </c>
      <c r="Z30" s="72">
        <f t="shared" si="3"/>
        <v>0</v>
      </c>
      <c r="AA30" s="70"/>
      <c r="AB30" s="72">
        <f>MIN(AB2:AB24)</f>
        <v>0</v>
      </c>
    </row>
    <row r="31" spans="1:83" s="76" customFormat="1" ht="15" customHeight="1" x14ac:dyDescent="0.25">
      <c r="A31" s="74"/>
      <c r="B31" s="75" t="s">
        <v>266</v>
      </c>
      <c r="D31" s="77">
        <f t="shared" ref="D31:I31" si="4">MAX(D2:D24)</f>
        <v>269136</v>
      </c>
      <c r="E31" s="78">
        <f t="shared" si="4"/>
        <v>40</v>
      </c>
      <c r="F31" s="77">
        <f t="shared" si="4"/>
        <v>269136</v>
      </c>
      <c r="G31" s="77">
        <f t="shared" si="4"/>
        <v>269136</v>
      </c>
      <c r="H31" s="78">
        <f t="shared" si="4"/>
        <v>40</v>
      </c>
      <c r="I31" s="77">
        <f t="shared" si="4"/>
        <v>269136</v>
      </c>
      <c r="K31" s="75">
        <f>MAX(K2:K24)</f>
        <v>3</v>
      </c>
      <c r="M31" s="77">
        <f>MAX(M2:M24)</f>
        <v>56040</v>
      </c>
      <c r="N31" s="75">
        <f>MAX(N2:N24)</f>
        <v>0</v>
      </c>
      <c r="T31" s="77">
        <f t="shared" ref="T31:Z31" si="5">MAX(T2:T24)</f>
        <v>3600</v>
      </c>
      <c r="U31" s="77">
        <f t="shared" si="5"/>
        <v>90</v>
      </c>
      <c r="V31" s="77">
        <f t="shared" si="5"/>
        <v>0</v>
      </c>
      <c r="W31" s="77">
        <f t="shared" si="5"/>
        <v>0</v>
      </c>
      <c r="X31" s="77">
        <f t="shared" si="5"/>
        <v>600</v>
      </c>
      <c r="Y31" s="77">
        <f t="shared" si="5"/>
        <v>0</v>
      </c>
      <c r="Z31" s="77">
        <f t="shared" si="5"/>
        <v>0</v>
      </c>
      <c r="AA31" s="75"/>
      <c r="AB31" s="77">
        <f>MAX(AB2:AB24)</f>
        <v>4200</v>
      </c>
    </row>
    <row r="32" spans="1:83" s="81" customFormat="1" ht="15" customHeight="1" x14ac:dyDescent="0.25">
      <c r="A32" s="79"/>
      <c r="B32" s="80" t="s">
        <v>253</v>
      </c>
      <c r="D32" s="80">
        <f t="shared" ref="D32:I32" si="6">COUNT(D2:D24)</f>
        <v>19</v>
      </c>
      <c r="E32" s="80">
        <f t="shared" si="6"/>
        <v>9</v>
      </c>
      <c r="F32" s="80">
        <f t="shared" si="6"/>
        <v>17</v>
      </c>
      <c r="G32" s="80">
        <f t="shared" si="6"/>
        <v>19</v>
      </c>
      <c r="H32" s="80">
        <f t="shared" si="6"/>
        <v>9</v>
      </c>
      <c r="I32" s="80">
        <f t="shared" si="6"/>
        <v>16</v>
      </c>
      <c r="K32" s="80">
        <f>COUNT(K2:K24)</f>
        <v>16</v>
      </c>
      <c r="M32" s="80">
        <f>COUNT(M2:M24)</f>
        <v>19</v>
      </c>
      <c r="N32" s="80">
        <f>COUNT(N2:N24)</f>
        <v>0</v>
      </c>
      <c r="T32" s="80">
        <f t="shared" ref="T32:Z32" si="7">COUNT(T2:T24)</f>
        <v>3</v>
      </c>
      <c r="U32" s="80">
        <f t="shared" si="7"/>
        <v>1</v>
      </c>
      <c r="V32" s="80">
        <f t="shared" si="7"/>
        <v>0</v>
      </c>
      <c r="W32" s="80">
        <f t="shared" si="7"/>
        <v>0</v>
      </c>
      <c r="X32" s="80">
        <f t="shared" si="7"/>
        <v>2</v>
      </c>
      <c r="Y32" s="80">
        <f t="shared" si="7"/>
        <v>0</v>
      </c>
      <c r="Z32" s="80">
        <f t="shared" si="7"/>
        <v>0</v>
      </c>
      <c r="AA32" s="93"/>
      <c r="AB32" s="80">
        <f>COUNT(AB2:AB24)</f>
        <v>12</v>
      </c>
    </row>
    <row r="34" spans="1:28" ht="15" customHeight="1" x14ac:dyDescent="0.25">
      <c r="B34" s="55" t="s">
        <v>597</v>
      </c>
    </row>
    <row r="35" spans="1:28" s="61" customFormat="1" ht="15" customHeight="1" x14ac:dyDescent="0.25">
      <c r="A35" s="59"/>
      <c r="B35" s="60" t="s">
        <v>263</v>
      </c>
      <c r="D35" s="62">
        <v>191506</v>
      </c>
      <c r="E35" s="63">
        <v>23</v>
      </c>
      <c r="F35" s="62">
        <v>195440</v>
      </c>
      <c r="G35" s="62">
        <v>194959</v>
      </c>
      <c r="H35" s="63">
        <v>23</v>
      </c>
      <c r="I35" s="62">
        <v>198578</v>
      </c>
      <c r="K35" s="63">
        <v>2</v>
      </c>
      <c r="M35" s="62">
        <v>26633</v>
      </c>
      <c r="N35" s="63">
        <v>0</v>
      </c>
      <c r="T35" s="62">
        <v>3225</v>
      </c>
      <c r="U35" s="62">
        <v>45</v>
      </c>
      <c r="V35" s="62"/>
      <c r="W35" s="62"/>
      <c r="X35" s="62">
        <v>860</v>
      </c>
      <c r="Y35" s="62"/>
      <c r="Z35" s="62"/>
      <c r="AA35" s="63"/>
      <c r="AB35" s="62">
        <v>1470</v>
      </c>
    </row>
    <row r="36" spans="1:28" s="66" customFormat="1" ht="15" customHeight="1" x14ac:dyDescent="0.25">
      <c r="A36" s="64"/>
      <c r="B36" s="65" t="s">
        <v>264</v>
      </c>
      <c r="D36" s="67">
        <v>190745</v>
      </c>
      <c r="E36" s="68">
        <v>20</v>
      </c>
      <c r="F36" s="67">
        <v>201564</v>
      </c>
      <c r="G36" s="67">
        <v>199816</v>
      </c>
      <c r="H36" s="68">
        <v>20</v>
      </c>
      <c r="I36" s="67">
        <v>203824</v>
      </c>
      <c r="K36" s="65">
        <v>2</v>
      </c>
      <c r="M36" s="67">
        <v>21841</v>
      </c>
      <c r="N36" s="65">
        <v>0</v>
      </c>
      <c r="T36" s="67">
        <v>3600</v>
      </c>
      <c r="U36" s="67">
        <v>45</v>
      </c>
      <c r="V36" s="67"/>
      <c r="W36" s="67"/>
      <c r="X36" s="67">
        <v>600</v>
      </c>
      <c r="Y36" s="67"/>
      <c r="Z36" s="67"/>
      <c r="AA36" s="65"/>
      <c r="AB36" s="67">
        <v>600</v>
      </c>
    </row>
    <row r="37" spans="1:28" s="71" customFormat="1" ht="15" customHeight="1" x14ac:dyDescent="0.25">
      <c r="A37" s="69"/>
      <c r="B37" s="70" t="s">
        <v>265</v>
      </c>
      <c r="D37" s="72">
        <v>149874</v>
      </c>
      <c r="E37" s="73">
        <v>10</v>
      </c>
      <c r="F37" s="72">
        <v>149874</v>
      </c>
      <c r="G37" s="72">
        <v>149874</v>
      </c>
      <c r="H37" s="73">
        <v>10</v>
      </c>
      <c r="I37" s="72">
        <v>149874</v>
      </c>
      <c r="K37" s="70">
        <v>0</v>
      </c>
      <c r="M37" s="72">
        <v>13886</v>
      </c>
      <c r="N37" s="70">
        <v>0</v>
      </c>
      <c r="T37" s="72">
        <v>0</v>
      </c>
      <c r="U37" s="72">
        <v>0</v>
      </c>
      <c r="V37" s="72">
        <v>0</v>
      </c>
      <c r="W37" s="72">
        <v>0</v>
      </c>
      <c r="X37" s="72">
        <v>0</v>
      </c>
      <c r="Y37" s="72">
        <v>0</v>
      </c>
      <c r="Z37" s="72">
        <v>0</v>
      </c>
      <c r="AA37" s="70"/>
      <c r="AB37" s="72">
        <v>0</v>
      </c>
    </row>
    <row r="38" spans="1:28" s="76" customFormat="1" ht="15" customHeight="1" x14ac:dyDescent="0.25">
      <c r="A38" s="74"/>
      <c r="B38" s="75" t="s">
        <v>266</v>
      </c>
      <c r="D38" s="77">
        <v>253320</v>
      </c>
      <c r="E38" s="78">
        <v>40</v>
      </c>
      <c r="F38" s="77">
        <v>253320</v>
      </c>
      <c r="G38" s="77">
        <v>253320</v>
      </c>
      <c r="H38" s="78">
        <v>40</v>
      </c>
      <c r="I38" s="77">
        <v>253320</v>
      </c>
      <c r="K38" s="75">
        <v>3</v>
      </c>
      <c r="M38" s="77">
        <v>56040</v>
      </c>
      <c r="N38" s="75">
        <v>0</v>
      </c>
      <c r="T38" s="77">
        <v>5700</v>
      </c>
      <c r="U38" s="77">
        <v>90</v>
      </c>
      <c r="V38" s="77">
        <v>0</v>
      </c>
      <c r="W38" s="77">
        <v>0</v>
      </c>
      <c r="X38" s="77">
        <v>1980</v>
      </c>
      <c r="Y38" s="77">
        <v>0</v>
      </c>
      <c r="Z38" s="77">
        <v>0</v>
      </c>
      <c r="AA38" s="75"/>
      <c r="AB38" s="77">
        <v>7680</v>
      </c>
    </row>
    <row r="39" spans="1:28" s="82" customFormat="1" ht="15" customHeight="1" x14ac:dyDescent="0.25">
      <c r="A39" s="79"/>
      <c r="B39" s="80" t="s">
        <v>253</v>
      </c>
      <c r="C39" s="81"/>
      <c r="D39" s="80">
        <v>19</v>
      </c>
      <c r="E39" s="80">
        <v>9</v>
      </c>
      <c r="F39" s="80">
        <v>17</v>
      </c>
      <c r="G39" s="80">
        <v>18</v>
      </c>
      <c r="H39" s="80">
        <v>9</v>
      </c>
      <c r="I39" s="80">
        <v>16</v>
      </c>
      <c r="K39" s="80">
        <v>16</v>
      </c>
      <c r="L39" s="81"/>
      <c r="M39" s="80">
        <v>18</v>
      </c>
      <c r="N39" s="80">
        <v>0</v>
      </c>
      <c r="T39" s="80">
        <v>4</v>
      </c>
      <c r="U39" s="80">
        <v>2</v>
      </c>
      <c r="V39" s="80">
        <v>1</v>
      </c>
      <c r="W39" s="80">
        <v>1</v>
      </c>
      <c r="X39" s="80">
        <v>3</v>
      </c>
      <c r="Y39" s="80">
        <v>1</v>
      </c>
      <c r="Z39" s="80">
        <v>1</v>
      </c>
      <c r="AA39" s="93"/>
      <c r="AB39" s="80">
        <v>13</v>
      </c>
    </row>
  </sheetData>
  <sheetProtection formatColumns="0" formatRows="0" sort="0" autoFilter="0"/>
  <autoFilter ref="A1:CB24" xr:uid="{00000000-0009-0000-0000-000007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BY39"/>
  <sheetViews>
    <sheetView zoomScaleNormal="100" workbookViewId="0">
      <pane xSplit="3" ySplit="1" topLeftCell="D11" activePane="bottomRight" state="frozen"/>
      <selection activeCell="D2" sqref="D2"/>
      <selection pane="topRight" activeCell="D2" sqref="D2"/>
      <selection pane="bottomLeft" activeCell="D2" sqref="D2"/>
      <selection pane="bottomRight" activeCell="D2" sqref="D2"/>
    </sheetView>
  </sheetViews>
  <sheetFormatPr defaultColWidth="9.140625" defaultRowHeight="15" customHeight="1" x14ac:dyDescent="0.25"/>
  <cols>
    <col min="1" max="1" width="5" style="45" bestFit="1" customWidth="1"/>
    <col min="2" max="2" width="25.5703125" style="47" customWidth="1"/>
    <col min="3" max="3" width="39.85546875" style="47" customWidth="1"/>
    <col min="4" max="4" width="10.140625" style="48" bestFit="1" customWidth="1"/>
    <col min="5" max="5" width="17.85546875" style="47" customWidth="1"/>
    <col min="6" max="6" width="22.85546875" style="48" bestFit="1" customWidth="1"/>
    <col min="7" max="7" width="10" style="48" bestFit="1" customWidth="1"/>
    <col min="8" max="8" width="18.140625" style="47" bestFit="1" customWidth="1"/>
    <col min="9" max="9" width="22.85546875" style="48" bestFit="1" customWidth="1"/>
    <col min="10" max="10" width="8.42578125" style="47" bestFit="1" customWidth="1"/>
    <col min="11" max="11" width="10.42578125" style="47" bestFit="1" customWidth="1"/>
    <col min="12" max="12" width="10.140625" style="48" bestFit="1" customWidth="1"/>
    <col min="13" max="17" width="10.42578125" style="47" bestFit="1" customWidth="1"/>
    <col min="18" max="18" width="35.7109375" style="47" customWidth="1"/>
    <col min="19" max="19" width="12" style="47" bestFit="1" customWidth="1"/>
    <col min="20" max="20" width="11.42578125" style="47" bestFit="1" customWidth="1"/>
    <col min="21" max="22" width="12.85546875" style="47" bestFit="1" customWidth="1"/>
    <col min="23" max="23" width="14.42578125" style="47" bestFit="1" customWidth="1"/>
    <col min="24" max="24" width="10.42578125" style="47" customWidth="1"/>
    <col min="25" max="25" width="12.7109375" style="47" bestFit="1" customWidth="1"/>
    <col min="26" max="26" width="15" style="47" bestFit="1" customWidth="1"/>
    <col min="27" max="27" width="10.42578125" style="47" customWidth="1"/>
    <col min="28" max="28" width="13.42578125" style="47" customWidth="1"/>
    <col min="29" max="29" width="12.42578125" style="47" customWidth="1"/>
    <col min="30" max="30" width="13.7109375" style="47" bestFit="1" customWidth="1"/>
    <col min="31" max="31" width="10.85546875" style="47" bestFit="1" customWidth="1"/>
    <col min="32" max="32" width="12" style="47" bestFit="1" customWidth="1"/>
    <col min="33" max="33" width="12.28515625" style="47" bestFit="1" customWidth="1"/>
    <col min="34" max="34" width="10.42578125" style="47" customWidth="1"/>
    <col min="35" max="35" width="12.7109375" style="47" bestFit="1" customWidth="1"/>
    <col min="36" max="36" width="13.5703125" style="47" bestFit="1" customWidth="1"/>
    <col min="37" max="37" width="12.42578125" style="47" bestFit="1" customWidth="1"/>
    <col min="38" max="38" width="10.42578125" style="47" customWidth="1"/>
    <col min="39" max="39" width="12.85546875" style="47" bestFit="1" customWidth="1"/>
    <col min="40" max="40" width="10.42578125" style="47" customWidth="1"/>
    <col min="41" max="41" width="14" style="47" bestFit="1" customWidth="1"/>
    <col min="42" max="42" width="11.140625" style="47" bestFit="1" customWidth="1"/>
    <col min="43" max="43" width="10.42578125" style="47" customWidth="1"/>
    <col min="44" max="44" width="11.7109375" style="47" bestFit="1" customWidth="1"/>
    <col min="45" max="45" width="10.85546875" style="47" bestFit="1" customWidth="1"/>
    <col min="46" max="47" width="10.42578125" style="47" customWidth="1"/>
    <col min="48" max="48" width="11.42578125" style="47" bestFit="1" customWidth="1"/>
    <col min="49" max="49" width="13.140625" style="47" bestFit="1" customWidth="1"/>
    <col min="50" max="50" width="10.42578125" style="47" customWidth="1"/>
    <col min="51" max="51" width="16.7109375" style="47" customWidth="1"/>
    <col min="52" max="52" width="20.28515625" style="47" customWidth="1"/>
    <col min="53" max="53" width="10.42578125" style="47" customWidth="1"/>
    <col min="54" max="54" width="12.7109375" style="47" bestFit="1" customWidth="1"/>
    <col min="55" max="57" width="10.42578125" style="47" customWidth="1"/>
    <col min="58" max="58" width="14.140625" style="47" bestFit="1" customWidth="1"/>
    <col min="59" max="59" width="10.42578125" style="47" bestFit="1" customWidth="1"/>
    <col min="60" max="60" width="12.85546875" style="47" bestFit="1" customWidth="1"/>
    <col min="61" max="62" width="10.7109375" style="47" bestFit="1" customWidth="1"/>
    <col min="63" max="63" width="10.42578125" style="47" customWidth="1"/>
    <col min="64" max="64" width="12.28515625" style="47" customWidth="1"/>
    <col min="65" max="65" width="10.42578125" style="47" customWidth="1"/>
    <col min="66" max="66" width="10.5703125" style="47" customWidth="1"/>
    <col min="67" max="68" width="10.42578125" style="47" customWidth="1"/>
    <col min="69" max="69" width="16" style="47" customWidth="1"/>
    <col min="70" max="70" width="10.42578125" style="47" customWidth="1"/>
    <col min="71" max="71" width="10.42578125" style="47" bestFit="1" customWidth="1"/>
    <col min="72" max="72" width="12.28515625" style="47" customWidth="1"/>
    <col min="73" max="73" width="13.7109375" style="47" bestFit="1" customWidth="1"/>
    <col min="74" max="74" width="100.7109375" style="47" customWidth="1"/>
    <col min="75" max="16384" width="9.140625" style="47"/>
  </cols>
  <sheetData>
    <row r="1" spans="1:77" s="25" customFormat="1" ht="60" x14ac:dyDescent="0.25">
      <c r="A1" s="30" t="s">
        <v>189</v>
      </c>
      <c r="B1" s="25" t="s">
        <v>258</v>
      </c>
      <c r="C1" s="26" t="s">
        <v>198</v>
      </c>
      <c r="D1" s="39" t="s">
        <v>214</v>
      </c>
      <c r="E1" s="28" t="s">
        <v>215</v>
      </c>
      <c r="F1" s="39" t="s">
        <v>216</v>
      </c>
      <c r="G1" s="39" t="s">
        <v>214</v>
      </c>
      <c r="H1" s="28" t="s">
        <v>215</v>
      </c>
      <c r="I1" s="39" t="s">
        <v>217</v>
      </c>
      <c r="J1" s="25" t="s">
        <v>223</v>
      </c>
      <c r="K1" s="25" t="s">
        <v>224</v>
      </c>
      <c r="L1" s="39" t="s">
        <v>225</v>
      </c>
      <c r="M1" s="28" t="s">
        <v>226</v>
      </c>
      <c r="N1" s="28" t="s">
        <v>227</v>
      </c>
      <c r="O1" s="28" t="s">
        <v>228</v>
      </c>
      <c r="P1" s="28" t="s">
        <v>229</v>
      </c>
      <c r="Q1" s="28" t="s">
        <v>230</v>
      </c>
      <c r="R1" s="28" t="s">
        <v>231</v>
      </c>
      <c r="S1" s="29" t="s">
        <v>247</v>
      </c>
      <c r="T1" s="29" t="s">
        <v>248</v>
      </c>
      <c r="U1" s="29" t="s">
        <v>249</v>
      </c>
      <c r="V1" s="29" t="s">
        <v>250</v>
      </c>
      <c r="W1" s="28" t="s">
        <v>241</v>
      </c>
      <c r="X1" s="28" t="s">
        <v>0</v>
      </c>
      <c r="Y1" s="28" t="s">
        <v>1</v>
      </c>
      <c r="Z1" s="28" t="s">
        <v>2</v>
      </c>
      <c r="AA1" s="28" t="s">
        <v>3</v>
      </c>
      <c r="AB1" s="28" t="s">
        <v>242</v>
      </c>
      <c r="AC1" s="28" t="s">
        <v>4</v>
      </c>
      <c r="AD1" s="28" t="s">
        <v>5</v>
      </c>
      <c r="AE1" s="28" t="s">
        <v>6</v>
      </c>
      <c r="AF1" s="28" t="s">
        <v>7</v>
      </c>
      <c r="AG1" s="28" t="s">
        <v>8</v>
      </c>
      <c r="AH1" s="28" t="s">
        <v>9</v>
      </c>
      <c r="AI1" s="28" t="s">
        <v>10</v>
      </c>
      <c r="AJ1" s="28" t="s">
        <v>11</v>
      </c>
      <c r="AK1" s="28" t="s">
        <v>12</v>
      </c>
      <c r="AL1" s="28" t="s">
        <v>13</v>
      </c>
      <c r="AM1" s="28" t="s">
        <v>14</v>
      </c>
      <c r="AN1" s="28" t="s">
        <v>15</v>
      </c>
      <c r="AO1" s="28" t="s">
        <v>16</v>
      </c>
      <c r="AP1" s="28" t="s">
        <v>17</v>
      </c>
      <c r="AQ1" s="28" t="s">
        <v>18</v>
      </c>
      <c r="AR1" s="28" t="s">
        <v>19</v>
      </c>
      <c r="AS1" s="28" t="s">
        <v>20</v>
      </c>
      <c r="AT1" s="28" t="s">
        <v>21</v>
      </c>
      <c r="AU1" s="28" t="s">
        <v>22</v>
      </c>
      <c r="AV1" s="28" t="s">
        <v>23</v>
      </c>
      <c r="AW1" s="28" t="s">
        <v>24</v>
      </c>
      <c r="AX1" s="28" t="s">
        <v>25</v>
      </c>
      <c r="AY1" s="28" t="s">
        <v>243</v>
      </c>
      <c r="AZ1" s="28" t="s">
        <v>244</v>
      </c>
      <c r="BA1" s="28" t="s">
        <v>26</v>
      </c>
      <c r="BB1" s="28" t="s">
        <v>27</v>
      </c>
      <c r="BC1" s="28" t="s">
        <v>28</v>
      </c>
      <c r="BD1" s="28" t="s">
        <v>29</v>
      </c>
      <c r="BE1" s="28" t="s">
        <v>30</v>
      </c>
      <c r="BF1" s="28" t="s">
        <v>31</v>
      </c>
      <c r="BG1" s="28" t="s">
        <v>32</v>
      </c>
      <c r="BH1" s="28" t="s">
        <v>33</v>
      </c>
      <c r="BI1" s="28" t="s">
        <v>34</v>
      </c>
      <c r="BJ1" s="28" t="s">
        <v>35</v>
      </c>
      <c r="BK1" s="28" t="s">
        <v>36</v>
      </c>
      <c r="BL1" s="28" t="s">
        <v>37</v>
      </c>
      <c r="BM1" s="28" t="s">
        <v>38</v>
      </c>
      <c r="BN1" s="28" t="s">
        <v>39</v>
      </c>
      <c r="BO1" s="28" t="s">
        <v>40</v>
      </c>
      <c r="BP1" s="28" t="s">
        <v>41</v>
      </c>
      <c r="BQ1" s="28" t="s">
        <v>245</v>
      </c>
      <c r="BR1" s="28" t="s">
        <v>42</v>
      </c>
      <c r="BS1" s="28" t="s">
        <v>43</v>
      </c>
      <c r="BT1" s="28" t="s">
        <v>44</v>
      </c>
      <c r="BU1" s="28" t="s">
        <v>45</v>
      </c>
      <c r="BV1" s="28" t="s">
        <v>246</v>
      </c>
    </row>
    <row r="2" spans="1:77" s="56" customFormat="1" ht="30" x14ac:dyDescent="0.25">
      <c r="A2" s="32">
        <v>2021</v>
      </c>
      <c r="B2" s="38" t="s">
        <v>173</v>
      </c>
      <c r="C2" s="38" t="s">
        <v>652</v>
      </c>
      <c r="D2" s="41">
        <v>150360</v>
      </c>
      <c r="E2" s="40"/>
      <c r="F2" s="41">
        <v>150360</v>
      </c>
      <c r="G2" s="41">
        <v>150360</v>
      </c>
      <c r="H2" s="40"/>
      <c r="I2" s="41">
        <v>150360</v>
      </c>
      <c r="J2" s="40">
        <v>2</v>
      </c>
      <c r="K2" s="40" t="s">
        <v>53</v>
      </c>
      <c r="L2" s="41">
        <v>20914.919999999998</v>
      </c>
      <c r="M2" s="40" t="s">
        <v>48</v>
      </c>
      <c r="N2" s="40" t="s">
        <v>47</v>
      </c>
      <c r="O2" s="40" t="s">
        <v>47</v>
      </c>
      <c r="P2" s="40" t="s">
        <v>47</v>
      </c>
      <c r="Q2" s="40" t="s">
        <v>47</v>
      </c>
      <c r="R2" s="1"/>
      <c r="S2" s="102" t="s">
        <v>53</v>
      </c>
      <c r="T2" s="102" t="s">
        <v>53</v>
      </c>
      <c r="U2" s="102" t="s">
        <v>47</v>
      </c>
      <c r="V2" s="102" t="s">
        <v>53</v>
      </c>
      <c r="W2" s="102" t="s">
        <v>47</v>
      </c>
      <c r="X2" s="102" t="s">
        <v>53</v>
      </c>
      <c r="Y2" s="102" t="s">
        <v>53</v>
      </c>
      <c r="Z2" s="102" t="s">
        <v>53</v>
      </c>
      <c r="AA2" s="102" t="s">
        <v>53</v>
      </c>
      <c r="AB2" s="102" t="s">
        <v>53</v>
      </c>
      <c r="AC2" s="102" t="s">
        <v>53</v>
      </c>
      <c r="AD2" s="102" t="s">
        <v>53</v>
      </c>
      <c r="AE2" s="102" t="s">
        <v>53</v>
      </c>
      <c r="AF2" s="102" t="s">
        <v>53</v>
      </c>
      <c r="AG2" s="102" t="s">
        <v>53</v>
      </c>
      <c r="AH2" s="102" t="s">
        <v>53</v>
      </c>
      <c r="AI2" s="102" t="s">
        <v>53</v>
      </c>
      <c r="AJ2" s="102" t="s">
        <v>53</v>
      </c>
      <c r="AK2" s="102" t="s">
        <v>53</v>
      </c>
      <c r="AL2" s="102" t="s">
        <v>53</v>
      </c>
      <c r="AM2" s="102" t="s">
        <v>53</v>
      </c>
      <c r="AN2" s="102" t="s">
        <v>53</v>
      </c>
      <c r="AO2" s="102" t="s">
        <v>53</v>
      </c>
      <c r="AP2" s="102" t="s">
        <v>47</v>
      </c>
      <c r="AQ2" s="102" t="s">
        <v>47</v>
      </c>
      <c r="AR2" s="102" t="s">
        <v>47</v>
      </c>
      <c r="AS2" s="102" t="s">
        <v>53</v>
      </c>
      <c r="AT2" s="102" t="s">
        <v>53</v>
      </c>
      <c r="AU2" s="102" t="s">
        <v>53</v>
      </c>
      <c r="AV2" s="102" t="s">
        <v>53</v>
      </c>
      <c r="AW2" s="102" t="s">
        <v>53</v>
      </c>
      <c r="AX2" s="102" t="s">
        <v>53</v>
      </c>
      <c r="AY2" s="102" t="s">
        <v>53</v>
      </c>
      <c r="AZ2" s="102" t="s">
        <v>53</v>
      </c>
      <c r="BA2" s="102" t="s">
        <v>53</v>
      </c>
      <c r="BB2" s="102" t="s">
        <v>53</v>
      </c>
      <c r="BC2" s="102" t="s">
        <v>53</v>
      </c>
      <c r="BD2" s="102" t="s">
        <v>53</v>
      </c>
      <c r="BE2" s="102" t="s">
        <v>53</v>
      </c>
      <c r="BF2" s="102" t="s">
        <v>53</v>
      </c>
      <c r="BG2" s="102" t="s">
        <v>53</v>
      </c>
      <c r="BH2" s="102" t="s">
        <v>53</v>
      </c>
      <c r="BI2" s="102" t="s">
        <v>53</v>
      </c>
      <c r="BJ2" s="102" t="s">
        <v>53</v>
      </c>
      <c r="BK2" s="102" t="s">
        <v>53</v>
      </c>
      <c r="BL2" s="102" t="s">
        <v>53</v>
      </c>
      <c r="BM2" s="102" t="s">
        <v>53</v>
      </c>
      <c r="BN2" s="102" t="s">
        <v>53</v>
      </c>
      <c r="BO2" s="102" t="s">
        <v>53</v>
      </c>
      <c r="BP2" s="102" t="s">
        <v>53</v>
      </c>
      <c r="BQ2" s="102" t="s">
        <v>53</v>
      </c>
      <c r="BR2" s="102" t="s">
        <v>53</v>
      </c>
      <c r="BS2" s="102" t="s">
        <v>53</v>
      </c>
      <c r="BT2" s="102" t="s">
        <v>53</v>
      </c>
      <c r="BU2" s="102" t="s">
        <v>53</v>
      </c>
      <c r="BV2" s="111" t="s">
        <v>174</v>
      </c>
      <c r="BW2" s="47"/>
      <c r="BX2" s="47"/>
      <c r="BY2" s="47"/>
    </row>
    <row r="3" spans="1:77" s="56" customFormat="1" x14ac:dyDescent="0.25">
      <c r="A3" s="9">
        <v>2021</v>
      </c>
      <c r="B3" s="10" t="s">
        <v>182</v>
      </c>
      <c r="C3" s="10" t="s">
        <v>66</v>
      </c>
      <c r="D3" s="11">
        <v>166460</v>
      </c>
      <c r="E3" s="10">
        <v>25</v>
      </c>
      <c r="F3" s="11">
        <v>169960</v>
      </c>
      <c r="G3" s="11">
        <v>166460</v>
      </c>
      <c r="H3" s="10">
        <v>25</v>
      </c>
      <c r="I3" s="11" t="s">
        <v>515</v>
      </c>
      <c r="J3" s="10">
        <v>0</v>
      </c>
      <c r="K3" s="10" t="s">
        <v>53</v>
      </c>
      <c r="L3" s="11">
        <v>17980</v>
      </c>
      <c r="M3" s="10" t="s">
        <v>48</v>
      </c>
      <c r="N3" s="10" t="s">
        <v>47</v>
      </c>
      <c r="O3" s="10" t="s">
        <v>47</v>
      </c>
      <c r="P3" s="10" t="s">
        <v>47</v>
      </c>
      <c r="Q3" s="10" t="s">
        <v>47</v>
      </c>
      <c r="R3" s="43" t="s">
        <v>348</v>
      </c>
      <c r="S3" s="53" t="s">
        <v>53</v>
      </c>
      <c r="T3" s="53" t="s">
        <v>53</v>
      </c>
      <c r="U3" s="53" t="s">
        <v>47</v>
      </c>
      <c r="V3" s="53" t="s">
        <v>53</v>
      </c>
      <c r="W3" s="53" t="s">
        <v>47</v>
      </c>
      <c r="X3" s="53" t="s">
        <v>53</v>
      </c>
      <c r="Y3" s="53" t="s">
        <v>53</v>
      </c>
      <c r="Z3" s="53" t="s">
        <v>53</v>
      </c>
      <c r="AA3" s="53" t="s">
        <v>53</v>
      </c>
      <c r="AB3" s="53" t="s">
        <v>53</v>
      </c>
      <c r="AC3" s="53" t="s">
        <v>53</v>
      </c>
      <c r="AD3" s="53" t="s">
        <v>53</v>
      </c>
      <c r="AE3" s="53" t="s">
        <v>53</v>
      </c>
      <c r="AF3" s="53" t="s">
        <v>53</v>
      </c>
      <c r="AG3" s="53" t="s">
        <v>53</v>
      </c>
      <c r="AH3" s="53" t="s">
        <v>53</v>
      </c>
      <c r="AI3" s="53" t="s">
        <v>53</v>
      </c>
      <c r="AJ3" s="53" t="s">
        <v>53</v>
      </c>
      <c r="AK3" s="53" t="s">
        <v>53</v>
      </c>
      <c r="AL3" s="53" t="s">
        <v>53</v>
      </c>
      <c r="AM3" s="53" t="s">
        <v>53</v>
      </c>
      <c r="AN3" s="53" t="s">
        <v>53</v>
      </c>
      <c r="AO3" s="53" t="s">
        <v>53</v>
      </c>
      <c r="AP3" s="53" t="s">
        <v>47</v>
      </c>
      <c r="AQ3" s="53" t="s">
        <v>47</v>
      </c>
      <c r="AR3" s="53" t="s">
        <v>47</v>
      </c>
      <c r="AS3" s="53" t="s">
        <v>53</v>
      </c>
      <c r="AT3" s="53" t="s">
        <v>53</v>
      </c>
      <c r="AU3" s="53" t="s">
        <v>53</v>
      </c>
      <c r="AV3" s="53" t="s">
        <v>47</v>
      </c>
      <c r="AW3" s="53" t="s">
        <v>47</v>
      </c>
      <c r="AX3" s="53" t="s">
        <v>53</v>
      </c>
      <c r="AY3" s="53" t="s">
        <v>53</v>
      </c>
      <c r="AZ3" s="53" t="s">
        <v>53</v>
      </c>
      <c r="BA3" s="53" t="s">
        <v>53</v>
      </c>
      <c r="BB3" s="53" t="s">
        <v>53</v>
      </c>
      <c r="BC3" s="53" t="s">
        <v>53</v>
      </c>
      <c r="BD3" s="53" t="s">
        <v>53</v>
      </c>
      <c r="BE3" s="53" t="s">
        <v>53</v>
      </c>
      <c r="BF3" s="53" t="s">
        <v>53</v>
      </c>
      <c r="BG3" s="53" t="s">
        <v>53</v>
      </c>
      <c r="BH3" s="53" t="s">
        <v>53</v>
      </c>
      <c r="BI3" s="53" t="s">
        <v>53</v>
      </c>
      <c r="BJ3" s="53" t="s">
        <v>53</v>
      </c>
      <c r="BK3" s="53" t="s">
        <v>53</v>
      </c>
      <c r="BL3" s="53" t="s">
        <v>53</v>
      </c>
      <c r="BM3" s="53" t="s">
        <v>53</v>
      </c>
      <c r="BN3" s="53" t="s">
        <v>53</v>
      </c>
      <c r="BO3" s="53" t="s">
        <v>53</v>
      </c>
      <c r="BP3" s="53" t="s">
        <v>53</v>
      </c>
      <c r="BQ3" s="53" t="s">
        <v>53</v>
      </c>
      <c r="BR3" s="53" t="s">
        <v>53</v>
      </c>
      <c r="BS3" s="53" t="s">
        <v>53</v>
      </c>
      <c r="BT3" s="53" t="s">
        <v>53</v>
      </c>
      <c r="BU3" s="53" t="s">
        <v>53</v>
      </c>
      <c r="BV3" s="54"/>
      <c r="BW3" s="55"/>
    </row>
    <row r="4" spans="1:77" s="55" customFormat="1" x14ac:dyDescent="0.25">
      <c r="A4" s="98">
        <v>2021</v>
      </c>
      <c r="B4" s="95" t="s">
        <v>94</v>
      </c>
      <c r="C4" s="95" t="s">
        <v>521</v>
      </c>
      <c r="D4" s="94">
        <v>149880</v>
      </c>
      <c r="E4" s="95">
        <v>20</v>
      </c>
      <c r="F4" s="94">
        <v>173832</v>
      </c>
      <c r="G4" s="94">
        <f>D4+1212</f>
        <v>151092</v>
      </c>
      <c r="H4" s="95">
        <v>20</v>
      </c>
      <c r="I4" s="94">
        <f>F4+1212</f>
        <v>175044</v>
      </c>
      <c r="J4" s="95">
        <v>0</v>
      </c>
      <c r="K4" s="95" t="s">
        <v>53</v>
      </c>
      <c r="L4" s="94">
        <v>42753.84</v>
      </c>
      <c r="M4" s="95" t="s">
        <v>48</v>
      </c>
      <c r="N4" s="95" t="s">
        <v>47</v>
      </c>
      <c r="O4" s="95" t="s">
        <v>47</v>
      </c>
      <c r="P4" s="95" t="s">
        <v>47</v>
      </c>
      <c r="Q4" s="95" t="s">
        <v>47</v>
      </c>
      <c r="R4" s="103" t="s">
        <v>95</v>
      </c>
      <c r="S4" s="51" t="s">
        <v>53</v>
      </c>
      <c r="T4" s="51" t="s">
        <v>53</v>
      </c>
      <c r="U4" s="51" t="s">
        <v>53</v>
      </c>
      <c r="V4" s="51" t="s">
        <v>53</v>
      </c>
      <c r="W4" s="51" t="s">
        <v>47</v>
      </c>
      <c r="X4" s="51" t="s">
        <v>53</v>
      </c>
      <c r="Y4" s="51" t="s">
        <v>53</v>
      </c>
      <c r="Z4" s="51" t="s">
        <v>53</v>
      </c>
      <c r="AA4" s="51" t="s">
        <v>53</v>
      </c>
      <c r="AB4" s="51" t="s">
        <v>53</v>
      </c>
      <c r="AC4" s="51" t="s">
        <v>53</v>
      </c>
      <c r="AD4" s="51" t="s">
        <v>53</v>
      </c>
      <c r="AE4" s="51" t="s">
        <v>53</v>
      </c>
      <c r="AF4" s="51" t="s">
        <v>53</v>
      </c>
      <c r="AG4" s="51" t="s">
        <v>53</v>
      </c>
      <c r="AH4" s="51" t="s">
        <v>53</v>
      </c>
      <c r="AI4" s="51" t="s">
        <v>53</v>
      </c>
      <c r="AJ4" s="51" t="s">
        <v>53</v>
      </c>
      <c r="AK4" s="51" t="s">
        <v>53</v>
      </c>
      <c r="AL4" s="51" t="s">
        <v>53</v>
      </c>
      <c r="AM4" s="51" t="s">
        <v>53</v>
      </c>
      <c r="AN4" s="51" t="s">
        <v>53</v>
      </c>
      <c r="AO4" s="51" t="s">
        <v>53</v>
      </c>
      <c r="AP4" s="51" t="s">
        <v>47</v>
      </c>
      <c r="AQ4" s="51" t="s">
        <v>47</v>
      </c>
      <c r="AR4" s="51" t="s">
        <v>47</v>
      </c>
      <c r="AS4" s="51" t="s">
        <v>53</v>
      </c>
      <c r="AT4" s="51" t="s">
        <v>47</v>
      </c>
      <c r="AU4" s="51" t="s">
        <v>53</v>
      </c>
      <c r="AV4" s="51" t="s">
        <v>53</v>
      </c>
      <c r="AW4" s="51" t="s">
        <v>53</v>
      </c>
      <c r="AX4" s="51" t="s">
        <v>53</v>
      </c>
      <c r="AY4" s="51" t="s">
        <v>53</v>
      </c>
      <c r="AZ4" s="51" t="s">
        <v>53</v>
      </c>
      <c r="BA4" s="51" t="s">
        <v>53</v>
      </c>
      <c r="BB4" s="51" t="s">
        <v>53</v>
      </c>
      <c r="BC4" s="51" t="s">
        <v>53</v>
      </c>
      <c r="BD4" s="51" t="s">
        <v>53</v>
      </c>
      <c r="BE4" s="51" t="s">
        <v>53</v>
      </c>
      <c r="BF4" s="51" t="s">
        <v>53</v>
      </c>
      <c r="BG4" s="51" t="s">
        <v>53</v>
      </c>
      <c r="BH4" s="51" t="s">
        <v>53</v>
      </c>
      <c r="BI4" s="51" t="s">
        <v>53</v>
      </c>
      <c r="BJ4" s="51" t="s">
        <v>53</v>
      </c>
      <c r="BK4" s="51" t="s">
        <v>53</v>
      </c>
      <c r="BL4" s="51" t="s">
        <v>53</v>
      </c>
      <c r="BM4" s="51" t="s">
        <v>53</v>
      </c>
      <c r="BN4" s="51" t="s">
        <v>53</v>
      </c>
      <c r="BO4" s="51" t="s">
        <v>53</v>
      </c>
      <c r="BP4" s="51" t="s">
        <v>53</v>
      </c>
      <c r="BQ4" s="51" t="s">
        <v>53</v>
      </c>
      <c r="BR4" s="51" t="s">
        <v>53</v>
      </c>
      <c r="BS4" s="51" t="s">
        <v>53</v>
      </c>
      <c r="BT4" s="51" t="s">
        <v>53</v>
      </c>
      <c r="BU4" s="51" t="s">
        <v>53</v>
      </c>
      <c r="BV4" s="51"/>
    </row>
    <row r="5" spans="1:77" s="56" customFormat="1" x14ac:dyDescent="0.25">
      <c r="A5" s="9">
        <v>2021</v>
      </c>
      <c r="B5" s="10" t="s">
        <v>662</v>
      </c>
      <c r="C5" s="10" t="s">
        <v>110</v>
      </c>
      <c r="D5" s="11">
        <v>188823.04000000001</v>
      </c>
      <c r="E5" s="10"/>
      <c r="F5" s="11"/>
      <c r="G5" s="11">
        <v>188823.04000000001</v>
      </c>
      <c r="H5" s="10"/>
      <c r="I5" s="11"/>
      <c r="J5" s="10">
        <v>1</v>
      </c>
      <c r="K5" s="10" t="s">
        <v>47</v>
      </c>
      <c r="L5" s="11">
        <v>38195</v>
      </c>
      <c r="M5" s="10" t="s">
        <v>48</v>
      </c>
      <c r="N5" s="10" t="s">
        <v>47</v>
      </c>
      <c r="O5" s="10" t="s">
        <v>47</v>
      </c>
      <c r="P5" s="10" t="s">
        <v>47</v>
      </c>
      <c r="Q5" s="10" t="s">
        <v>47</v>
      </c>
      <c r="R5" s="12" t="s">
        <v>80</v>
      </c>
      <c r="S5" s="51" t="s">
        <v>53</v>
      </c>
      <c r="T5" s="51" t="s">
        <v>53</v>
      </c>
      <c r="U5" s="51" t="s">
        <v>53</v>
      </c>
      <c r="V5" s="51" t="s">
        <v>53</v>
      </c>
      <c r="W5" s="51" t="s">
        <v>53</v>
      </c>
      <c r="X5" s="51" t="s">
        <v>53</v>
      </c>
      <c r="Y5" s="51" t="s">
        <v>53</v>
      </c>
      <c r="Z5" s="51" t="s">
        <v>53</v>
      </c>
      <c r="AA5" s="51" t="s">
        <v>53</v>
      </c>
      <c r="AB5" s="51" t="s">
        <v>53</v>
      </c>
      <c r="AC5" s="51" t="s">
        <v>53</v>
      </c>
      <c r="AD5" s="51" t="s">
        <v>53</v>
      </c>
      <c r="AE5" s="51" t="s">
        <v>53</v>
      </c>
      <c r="AF5" s="51" t="s">
        <v>53</v>
      </c>
      <c r="AG5" s="51" t="s">
        <v>53</v>
      </c>
      <c r="AH5" s="51" t="s">
        <v>53</v>
      </c>
      <c r="AI5" s="51" t="s">
        <v>53</v>
      </c>
      <c r="AJ5" s="51" t="s">
        <v>53</v>
      </c>
      <c r="AK5" s="51" t="s">
        <v>53</v>
      </c>
      <c r="AL5" s="51" t="s">
        <v>53</v>
      </c>
      <c r="AM5" s="51" t="s">
        <v>53</v>
      </c>
      <c r="AN5" s="51" t="s">
        <v>53</v>
      </c>
      <c r="AO5" s="51" t="s">
        <v>53</v>
      </c>
      <c r="AP5" s="51" t="s">
        <v>47</v>
      </c>
      <c r="AQ5" s="51" t="s">
        <v>47</v>
      </c>
      <c r="AR5" s="51" t="s">
        <v>47</v>
      </c>
      <c r="AS5" s="51" t="s">
        <v>53</v>
      </c>
      <c r="AT5" s="51" t="s">
        <v>53</v>
      </c>
      <c r="AU5" s="51" t="s">
        <v>53</v>
      </c>
      <c r="AV5" s="51" t="s">
        <v>47</v>
      </c>
      <c r="AW5" s="51" t="s">
        <v>47</v>
      </c>
      <c r="AX5" s="51" t="s">
        <v>53</v>
      </c>
      <c r="AY5" s="51" t="s">
        <v>53</v>
      </c>
      <c r="AZ5" s="51" t="s">
        <v>53</v>
      </c>
      <c r="BA5" s="51" t="s">
        <v>53</v>
      </c>
      <c r="BB5" s="51" t="s">
        <v>53</v>
      </c>
      <c r="BC5" s="51" t="s">
        <v>53</v>
      </c>
      <c r="BD5" s="51" t="s">
        <v>53</v>
      </c>
      <c r="BE5" s="51" t="s">
        <v>53</v>
      </c>
      <c r="BF5" s="51" t="s">
        <v>53</v>
      </c>
      <c r="BG5" s="51" t="s">
        <v>53</v>
      </c>
      <c r="BH5" s="51" t="s">
        <v>53</v>
      </c>
      <c r="BI5" s="51" t="s">
        <v>53</v>
      </c>
      <c r="BJ5" s="51" t="s">
        <v>53</v>
      </c>
      <c r="BK5" s="51" t="s">
        <v>53</v>
      </c>
      <c r="BL5" s="51" t="s">
        <v>53</v>
      </c>
      <c r="BM5" s="51" t="s">
        <v>53</v>
      </c>
      <c r="BN5" s="51" t="s">
        <v>53</v>
      </c>
      <c r="BO5" s="51" t="s">
        <v>53</v>
      </c>
      <c r="BP5" s="51" t="s">
        <v>53</v>
      </c>
      <c r="BQ5" s="51" t="s">
        <v>53</v>
      </c>
      <c r="BR5" s="51" t="s">
        <v>53</v>
      </c>
      <c r="BS5" s="51" t="s">
        <v>53</v>
      </c>
      <c r="BT5" s="51" t="s">
        <v>53</v>
      </c>
      <c r="BU5" s="51" t="s">
        <v>53</v>
      </c>
      <c r="BV5" s="52"/>
      <c r="BW5" s="47"/>
    </row>
    <row r="6" spans="1:77" s="56" customFormat="1" x14ac:dyDescent="0.25">
      <c r="A6" s="9">
        <v>2021</v>
      </c>
      <c r="B6" s="10" t="s">
        <v>84</v>
      </c>
      <c r="C6" s="10" t="s">
        <v>126</v>
      </c>
      <c r="D6" s="11">
        <v>138656</v>
      </c>
      <c r="E6" s="10"/>
      <c r="F6" s="11">
        <v>138656</v>
      </c>
      <c r="G6" s="11">
        <v>138656</v>
      </c>
      <c r="H6" s="10"/>
      <c r="I6" s="11">
        <v>140656</v>
      </c>
      <c r="J6" s="10">
        <v>0</v>
      </c>
      <c r="K6" s="10" t="s">
        <v>57</v>
      </c>
      <c r="L6" s="11">
        <v>18425</v>
      </c>
      <c r="M6" s="10" t="s">
        <v>48</v>
      </c>
      <c r="N6" s="10" t="s">
        <v>47</v>
      </c>
      <c r="O6" s="10" t="s">
        <v>47</v>
      </c>
      <c r="P6" s="10" t="s">
        <v>47</v>
      </c>
      <c r="Q6" s="10" t="s">
        <v>47</v>
      </c>
      <c r="R6" s="12"/>
      <c r="S6" s="51" t="s">
        <v>57</v>
      </c>
      <c r="T6" s="51" t="s">
        <v>57</v>
      </c>
      <c r="U6" s="51" t="s">
        <v>47</v>
      </c>
      <c r="V6" s="51" t="s">
        <v>57</v>
      </c>
      <c r="W6" s="51" t="s">
        <v>47</v>
      </c>
      <c r="X6" s="51" t="s">
        <v>53</v>
      </c>
      <c r="Y6" s="51" t="s">
        <v>53</v>
      </c>
      <c r="Z6" s="51" t="s">
        <v>53</v>
      </c>
      <c r="AA6" s="51" t="s">
        <v>53</v>
      </c>
      <c r="AB6" s="51" t="s">
        <v>53</v>
      </c>
      <c r="AC6" s="51" t="s">
        <v>57</v>
      </c>
      <c r="AD6" s="51" t="s">
        <v>53</v>
      </c>
      <c r="AE6" s="51" t="s">
        <v>53</v>
      </c>
      <c r="AF6" s="51" t="s">
        <v>53</v>
      </c>
      <c r="AG6" s="51" t="s">
        <v>53</v>
      </c>
      <c r="AH6" s="51" t="s">
        <v>53</v>
      </c>
      <c r="AI6" s="51" t="s">
        <v>53</v>
      </c>
      <c r="AJ6" s="51" t="s">
        <v>53</v>
      </c>
      <c r="AK6" s="51" t="s">
        <v>53</v>
      </c>
      <c r="AL6" s="51" t="s">
        <v>53</v>
      </c>
      <c r="AM6" s="51" t="s">
        <v>53</v>
      </c>
      <c r="AN6" s="51" t="s">
        <v>53</v>
      </c>
      <c r="AO6" s="51" t="s">
        <v>53</v>
      </c>
      <c r="AP6" s="51" t="s">
        <v>47</v>
      </c>
      <c r="AQ6" s="51" t="s">
        <v>47</v>
      </c>
      <c r="AR6" s="51" t="s">
        <v>47</v>
      </c>
      <c r="AS6" s="51" t="s">
        <v>53</v>
      </c>
      <c r="AT6" s="51" t="s">
        <v>47</v>
      </c>
      <c r="AU6" s="51" t="s">
        <v>57</v>
      </c>
      <c r="AV6" s="51" t="s">
        <v>57</v>
      </c>
      <c r="AW6" s="51" t="s">
        <v>57</v>
      </c>
      <c r="AX6" s="51" t="s">
        <v>57</v>
      </c>
      <c r="AY6" s="51" t="s">
        <v>57</v>
      </c>
      <c r="AZ6" s="51" t="s">
        <v>53</v>
      </c>
      <c r="BA6" s="51" t="s">
        <v>53</v>
      </c>
      <c r="BB6" s="51" t="s">
        <v>53</v>
      </c>
      <c r="BC6" s="51" t="s">
        <v>53</v>
      </c>
      <c r="BD6" s="51" t="s">
        <v>53</v>
      </c>
      <c r="BE6" s="51" t="s">
        <v>53</v>
      </c>
      <c r="BF6" s="51" t="s">
        <v>53</v>
      </c>
      <c r="BG6" s="51" t="s">
        <v>53</v>
      </c>
      <c r="BH6" s="51" t="s">
        <v>53</v>
      </c>
      <c r="BI6" s="51" t="s">
        <v>53</v>
      </c>
      <c r="BJ6" s="51" t="s">
        <v>53</v>
      </c>
      <c r="BK6" s="51" t="s">
        <v>53</v>
      </c>
      <c r="BL6" s="51" t="s">
        <v>53</v>
      </c>
      <c r="BM6" s="51" t="s">
        <v>53</v>
      </c>
      <c r="BN6" s="51" t="s">
        <v>53</v>
      </c>
      <c r="BO6" s="51" t="s">
        <v>53</v>
      </c>
      <c r="BP6" s="51" t="s">
        <v>53</v>
      </c>
      <c r="BQ6" s="51" t="s">
        <v>53</v>
      </c>
      <c r="BR6" s="51" t="s">
        <v>53</v>
      </c>
      <c r="BS6" s="51" t="s">
        <v>53</v>
      </c>
      <c r="BT6" s="51" t="s">
        <v>53</v>
      </c>
      <c r="BU6" s="51" t="s">
        <v>53</v>
      </c>
      <c r="BV6" s="52"/>
      <c r="BW6" s="55"/>
    </row>
    <row r="7" spans="1:77" s="56" customFormat="1" x14ac:dyDescent="0.25">
      <c r="A7" s="9">
        <v>2021</v>
      </c>
      <c r="B7" s="10" t="s">
        <v>68</v>
      </c>
      <c r="C7" s="10" t="s">
        <v>66</v>
      </c>
      <c r="D7" s="11">
        <v>138799.78</v>
      </c>
      <c r="E7" s="10"/>
      <c r="F7" s="11"/>
      <c r="G7" s="11">
        <v>138799.78</v>
      </c>
      <c r="H7" s="10"/>
      <c r="I7" s="11"/>
      <c r="J7" s="10">
        <v>1</v>
      </c>
      <c r="K7" s="10" t="s">
        <v>47</v>
      </c>
      <c r="L7" s="11">
        <v>18929.28</v>
      </c>
      <c r="M7" s="10" t="s">
        <v>48</v>
      </c>
      <c r="N7" s="10" t="s">
        <v>47</v>
      </c>
      <c r="O7" s="10" t="s">
        <v>47</v>
      </c>
      <c r="P7" s="10" t="s">
        <v>47</v>
      </c>
      <c r="Q7" s="10" t="s">
        <v>47</v>
      </c>
      <c r="R7" s="12"/>
      <c r="S7" s="51" t="s">
        <v>53</v>
      </c>
      <c r="T7" s="51" t="s">
        <v>53</v>
      </c>
      <c r="U7" s="51" t="s">
        <v>47</v>
      </c>
      <c r="V7" s="51" t="s">
        <v>53</v>
      </c>
      <c r="W7" s="51" t="s">
        <v>47</v>
      </c>
      <c r="X7" s="51" t="s">
        <v>53</v>
      </c>
      <c r="Y7" s="51" t="s">
        <v>53</v>
      </c>
      <c r="Z7" s="51" t="s">
        <v>53</v>
      </c>
      <c r="AA7" s="51" t="s">
        <v>53</v>
      </c>
      <c r="AB7" s="51" t="s">
        <v>53</v>
      </c>
      <c r="AC7" s="51" t="s">
        <v>53</v>
      </c>
      <c r="AD7" s="51" t="s">
        <v>53</v>
      </c>
      <c r="AE7" s="51" t="s">
        <v>53</v>
      </c>
      <c r="AF7" s="51" t="s">
        <v>53</v>
      </c>
      <c r="AG7" s="51" t="s">
        <v>53</v>
      </c>
      <c r="AH7" s="51" t="s">
        <v>53</v>
      </c>
      <c r="AI7" s="51" t="s">
        <v>53</v>
      </c>
      <c r="AJ7" s="51" t="s">
        <v>53</v>
      </c>
      <c r="AK7" s="51" t="s">
        <v>53</v>
      </c>
      <c r="AL7" s="51" t="s">
        <v>53</v>
      </c>
      <c r="AM7" s="51" t="s">
        <v>53</v>
      </c>
      <c r="AN7" s="51" t="s">
        <v>53</v>
      </c>
      <c r="AO7" s="51" t="s">
        <v>53</v>
      </c>
      <c r="AP7" s="51" t="s">
        <v>47</v>
      </c>
      <c r="AQ7" s="51" t="s">
        <v>47</v>
      </c>
      <c r="AR7" s="51" t="s">
        <v>47</v>
      </c>
      <c r="AS7" s="51" t="s">
        <v>53</v>
      </c>
      <c r="AT7" s="51" t="s">
        <v>53</v>
      </c>
      <c r="AU7" s="51" t="s">
        <v>53</v>
      </c>
      <c r="AV7" s="51" t="s">
        <v>53</v>
      </c>
      <c r="AW7" s="51" t="s">
        <v>53</v>
      </c>
      <c r="AX7" s="51" t="s">
        <v>53</v>
      </c>
      <c r="AY7" s="51" t="s">
        <v>53</v>
      </c>
      <c r="AZ7" s="51" t="s">
        <v>53</v>
      </c>
      <c r="BA7" s="51" t="s">
        <v>53</v>
      </c>
      <c r="BB7" s="51" t="s">
        <v>53</v>
      </c>
      <c r="BC7" s="51" t="s">
        <v>53</v>
      </c>
      <c r="BD7" s="51" t="s">
        <v>53</v>
      </c>
      <c r="BE7" s="51" t="s">
        <v>53</v>
      </c>
      <c r="BF7" s="51" t="s">
        <v>53</v>
      </c>
      <c r="BG7" s="51" t="s">
        <v>53</v>
      </c>
      <c r="BH7" s="51" t="s">
        <v>53</v>
      </c>
      <c r="BI7" s="51" t="s">
        <v>53</v>
      </c>
      <c r="BJ7" s="51" t="s">
        <v>53</v>
      </c>
      <c r="BK7" s="51" t="s">
        <v>53</v>
      </c>
      <c r="BL7" s="51" t="s">
        <v>53</v>
      </c>
      <c r="BM7" s="51" t="s">
        <v>53</v>
      </c>
      <c r="BN7" s="51" t="s">
        <v>53</v>
      </c>
      <c r="BO7" s="51" t="s">
        <v>53</v>
      </c>
      <c r="BP7" s="51" t="s">
        <v>53</v>
      </c>
      <c r="BQ7" s="51" t="s">
        <v>53</v>
      </c>
      <c r="BR7" s="51" t="s">
        <v>53</v>
      </c>
      <c r="BS7" s="51" t="s">
        <v>53</v>
      </c>
      <c r="BT7" s="51" t="s">
        <v>53</v>
      </c>
      <c r="BU7" s="51" t="s">
        <v>53</v>
      </c>
      <c r="BV7" s="52"/>
      <c r="BW7" s="47"/>
    </row>
    <row r="8" spans="1:77" s="56" customFormat="1" x14ac:dyDescent="0.25">
      <c r="A8" s="9">
        <v>2021</v>
      </c>
      <c r="B8" s="10" t="s">
        <v>163</v>
      </c>
      <c r="C8" s="10" t="s">
        <v>78</v>
      </c>
      <c r="D8" s="11">
        <v>166700</v>
      </c>
      <c r="E8" s="10"/>
      <c r="F8" s="11">
        <v>176219</v>
      </c>
      <c r="G8" s="11">
        <v>176219</v>
      </c>
      <c r="H8" s="10"/>
      <c r="I8" s="11">
        <v>180619</v>
      </c>
      <c r="J8" s="10">
        <v>0</v>
      </c>
      <c r="K8" s="10" t="s">
        <v>57</v>
      </c>
      <c r="L8" s="11">
        <v>34697</v>
      </c>
      <c r="M8" s="10" t="s">
        <v>48</v>
      </c>
      <c r="N8" s="10" t="s">
        <v>47</v>
      </c>
      <c r="O8" s="10" t="s">
        <v>47</v>
      </c>
      <c r="P8" s="10" t="s">
        <v>47</v>
      </c>
      <c r="Q8" s="10" t="s">
        <v>47</v>
      </c>
      <c r="R8" s="43" t="s">
        <v>541</v>
      </c>
      <c r="S8" s="51" t="s">
        <v>53</v>
      </c>
      <c r="T8" s="51" t="s">
        <v>47</v>
      </c>
      <c r="U8" s="51" t="s">
        <v>53</v>
      </c>
      <c r="V8" s="51" t="s">
        <v>53</v>
      </c>
      <c r="W8" s="51" t="s">
        <v>53</v>
      </c>
      <c r="X8" s="51" t="s">
        <v>53</v>
      </c>
      <c r="Y8" s="51" t="s">
        <v>53</v>
      </c>
      <c r="Z8" s="51" t="s">
        <v>53</v>
      </c>
      <c r="AA8" s="51" t="s">
        <v>53</v>
      </c>
      <c r="AB8" s="51" t="s">
        <v>53</v>
      </c>
      <c r="AC8" s="51" t="s">
        <v>53</v>
      </c>
      <c r="AD8" s="51" t="s">
        <v>53</v>
      </c>
      <c r="AE8" s="51" t="s">
        <v>53</v>
      </c>
      <c r="AF8" s="51" t="s">
        <v>53</v>
      </c>
      <c r="AG8" s="51" t="s">
        <v>53</v>
      </c>
      <c r="AH8" s="51" t="s">
        <v>53</v>
      </c>
      <c r="AI8" s="51" t="s">
        <v>53</v>
      </c>
      <c r="AJ8" s="51" t="s">
        <v>53</v>
      </c>
      <c r="AK8" s="51" t="s">
        <v>53</v>
      </c>
      <c r="AL8" s="51" t="s">
        <v>53</v>
      </c>
      <c r="AM8" s="51" t="s">
        <v>53</v>
      </c>
      <c r="AN8" s="51" t="s">
        <v>53</v>
      </c>
      <c r="AO8" s="51" t="s">
        <v>53</v>
      </c>
      <c r="AP8" s="51" t="s">
        <v>47</v>
      </c>
      <c r="AQ8" s="51" t="s">
        <v>47</v>
      </c>
      <c r="AR8" s="51" t="s">
        <v>47</v>
      </c>
      <c r="AS8" s="51" t="s">
        <v>53</v>
      </c>
      <c r="AT8" s="51" t="s">
        <v>53</v>
      </c>
      <c r="AU8" s="51" t="s">
        <v>53</v>
      </c>
      <c r="AV8" s="51" t="s">
        <v>53</v>
      </c>
      <c r="AW8" s="51" t="s">
        <v>53</v>
      </c>
      <c r="AX8" s="51" t="s">
        <v>53</v>
      </c>
      <c r="AY8" s="51" t="s">
        <v>53</v>
      </c>
      <c r="AZ8" s="51" t="s">
        <v>53</v>
      </c>
      <c r="BA8" s="51" t="s">
        <v>53</v>
      </c>
      <c r="BB8" s="51" t="s">
        <v>53</v>
      </c>
      <c r="BC8" s="51" t="s">
        <v>53</v>
      </c>
      <c r="BD8" s="51" t="s">
        <v>53</v>
      </c>
      <c r="BE8" s="51" t="s">
        <v>53</v>
      </c>
      <c r="BF8" s="51" t="s">
        <v>53</v>
      </c>
      <c r="BG8" s="51" t="s">
        <v>53</v>
      </c>
      <c r="BH8" s="51" t="s">
        <v>53</v>
      </c>
      <c r="BI8" s="51" t="s">
        <v>53</v>
      </c>
      <c r="BJ8" s="51" t="s">
        <v>53</v>
      </c>
      <c r="BK8" s="51" t="s">
        <v>53</v>
      </c>
      <c r="BL8" s="51" t="s">
        <v>53</v>
      </c>
      <c r="BM8" s="51" t="s">
        <v>53</v>
      </c>
      <c r="BN8" s="51" t="s">
        <v>53</v>
      </c>
      <c r="BO8" s="51" t="s">
        <v>53</v>
      </c>
      <c r="BP8" s="51" t="s">
        <v>53</v>
      </c>
      <c r="BQ8" s="51" t="s">
        <v>53</v>
      </c>
      <c r="BR8" s="51" t="s">
        <v>53</v>
      </c>
      <c r="BS8" s="51" t="s">
        <v>53</v>
      </c>
      <c r="BT8" s="51" t="s">
        <v>53</v>
      </c>
      <c r="BU8" s="51" t="s">
        <v>53</v>
      </c>
      <c r="BV8" s="52"/>
      <c r="BW8" s="47"/>
    </row>
    <row r="9" spans="1:77" s="56" customFormat="1" x14ac:dyDescent="0.25">
      <c r="A9" s="9">
        <v>2021</v>
      </c>
      <c r="B9" s="10" t="s">
        <v>684</v>
      </c>
      <c r="C9" s="10" t="s">
        <v>554</v>
      </c>
      <c r="D9" s="11">
        <v>153752</v>
      </c>
      <c r="E9" s="10">
        <v>20</v>
      </c>
      <c r="F9" s="11">
        <v>169624</v>
      </c>
      <c r="G9" s="11">
        <v>157275</v>
      </c>
      <c r="H9" s="10">
        <v>20</v>
      </c>
      <c r="I9" s="11">
        <v>173147</v>
      </c>
      <c r="J9" s="10">
        <v>0</v>
      </c>
      <c r="K9" s="10" t="s">
        <v>53</v>
      </c>
      <c r="L9" s="11">
        <v>16976</v>
      </c>
      <c r="M9" s="10" t="s">
        <v>48</v>
      </c>
      <c r="N9" s="10" t="s">
        <v>47</v>
      </c>
      <c r="O9" s="10" t="s">
        <v>47</v>
      </c>
      <c r="P9" s="10" t="s">
        <v>47</v>
      </c>
      <c r="Q9" s="10" t="s">
        <v>47</v>
      </c>
      <c r="R9" s="12"/>
      <c r="S9" s="51" t="s">
        <v>53</v>
      </c>
      <c r="T9" s="51" t="s">
        <v>53</v>
      </c>
      <c r="U9" s="51" t="s">
        <v>53</v>
      </c>
      <c r="V9" s="51" t="s">
        <v>47</v>
      </c>
      <c r="W9" s="51" t="s">
        <v>47</v>
      </c>
      <c r="X9" s="51" t="s">
        <v>53</v>
      </c>
      <c r="Y9" s="51" t="s">
        <v>53</v>
      </c>
      <c r="Z9" s="51" t="s">
        <v>53</v>
      </c>
      <c r="AA9" s="51" t="s">
        <v>53</v>
      </c>
      <c r="AB9" s="51" t="s">
        <v>53</v>
      </c>
      <c r="AC9" s="51" t="s">
        <v>53</v>
      </c>
      <c r="AD9" s="51" t="s">
        <v>53</v>
      </c>
      <c r="AE9" s="51" t="s">
        <v>53</v>
      </c>
      <c r="AF9" s="51" t="s">
        <v>53</v>
      </c>
      <c r="AG9" s="51" t="s">
        <v>53</v>
      </c>
      <c r="AH9" s="51" t="s">
        <v>53</v>
      </c>
      <c r="AI9" s="51" t="s">
        <v>53</v>
      </c>
      <c r="AJ9" s="51" t="s">
        <v>53</v>
      </c>
      <c r="AK9" s="51" t="s">
        <v>53</v>
      </c>
      <c r="AL9" s="51" t="s">
        <v>53</v>
      </c>
      <c r="AM9" s="51" t="s">
        <v>53</v>
      </c>
      <c r="AN9" s="51" t="s">
        <v>53</v>
      </c>
      <c r="AO9" s="51" t="s">
        <v>53</v>
      </c>
      <c r="AP9" s="51" t="s">
        <v>47</v>
      </c>
      <c r="AQ9" s="51" t="s">
        <v>47</v>
      </c>
      <c r="AR9" s="51" t="s">
        <v>47</v>
      </c>
      <c r="AS9" s="51" t="s">
        <v>53</v>
      </c>
      <c r="AT9" s="51" t="s">
        <v>47</v>
      </c>
      <c r="AU9" s="51" t="s">
        <v>47</v>
      </c>
      <c r="AV9" s="51" t="s">
        <v>53</v>
      </c>
      <c r="AW9" s="51" t="s">
        <v>47</v>
      </c>
      <c r="AX9" s="51" t="s">
        <v>53</v>
      </c>
      <c r="AY9" s="51" t="s">
        <v>53</v>
      </c>
      <c r="AZ9" s="51" t="s">
        <v>53</v>
      </c>
      <c r="BA9" s="51" t="s">
        <v>53</v>
      </c>
      <c r="BB9" s="51" t="s">
        <v>53</v>
      </c>
      <c r="BC9" s="51" t="s">
        <v>53</v>
      </c>
      <c r="BD9" s="51" t="s">
        <v>53</v>
      </c>
      <c r="BE9" s="51" t="s">
        <v>53</v>
      </c>
      <c r="BF9" s="51" t="s">
        <v>53</v>
      </c>
      <c r="BG9" s="51" t="s">
        <v>53</v>
      </c>
      <c r="BH9" s="51" t="s">
        <v>53</v>
      </c>
      <c r="BI9" s="51" t="s">
        <v>53</v>
      </c>
      <c r="BJ9" s="51" t="s">
        <v>53</v>
      </c>
      <c r="BK9" s="51" t="s">
        <v>53</v>
      </c>
      <c r="BL9" s="51" t="s">
        <v>53</v>
      </c>
      <c r="BM9" s="51" t="s">
        <v>53</v>
      </c>
      <c r="BN9" s="51" t="s">
        <v>53</v>
      </c>
      <c r="BO9" s="51" t="s">
        <v>53</v>
      </c>
      <c r="BP9" s="51" t="s">
        <v>53</v>
      </c>
      <c r="BQ9" s="51" t="s">
        <v>53</v>
      </c>
      <c r="BR9" s="51" t="s">
        <v>53</v>
      </c>
      <c r="BS9" s="51" t="s">
        <v>53</v>
      </c>
      <c r="BT9" s="51" t="s">
        <v>53</v>
      </c>
      <c r="BU9" s="51" t="s">
        <v>53</v>
      </c>
      <c r="BV9" s="52"/>
    </row>
    <row r="10" spans="1:77" s="56" customFormat="1" x14ac:dyDescent="0.25">
      <c r="A10" s="9">
        <v>2021</v>
      </c>
      <c r="B10" s="10" t="s">
        <v>124</v>
      </c>
      <c r="C10" s="10" t="s">
        <v>110</v>
      </c>
      <c r="D10" s="11">
        <v>179639</v>
      </c>
      <c r="E10" s="10" t="s">
        <v>348</v>
      </c>
      <c r="F10" s="11">
        <v>179639</v>
      </c>
      <c r="G10" s="11">
        <v>179639</v>
      </c>
      <c r="H10" s="10"/>
      <c r="I10" s="11">
        <v>183139</v>
      </c>
      <c r="J10" s="10">
        <v>1</v>
      </c>
      <c r="K10" s="10" t="s">
        <v>53</v>
      </c>
      <c r="L10" s="11">
        <v>19019</v>
      </c>
      <c r="M10" s="10" t="s">
        <v>48</v>
      </c>
      <c r="N10" s="10" t="s">
        <v>47</v>
      </c>
      <c r="O10" s="10" t="s">
        <v>47</v>
      </c>
      <c r="P10" s="10" t="s">
        <v>47</v>
      </c>
      <c r="Q10" s="10" t="s">
        <v>47</v>
      </c>
      <c r="R10" s="12"/>
      <c r="S10" s="51" t="s">
        <v>53</v>
      </c>
      <c r="T10" s="51" t="s">
        <v>47</v>
      </c>
      <c r="U10" s="51" t="s">
        <v>53</v>
      </c>
      <c r="V10" s="51" t="s">
        <v>47</v>
      </c>
      <c r="W10" s="51" t="s">
        <v>53</v>
      </c>
      <c r="X10" s="51" t="s">
        <v>53</v>
      </c>
      <c r="Y10" s="51" t="s">
        <v>53</v>
      </c>
      <c r="Z10" s="51" t="s">
        <v>53</v>
      </c>
      <c r="AA10" s="51" t="s">
        <v>53</v>
      </c>
      <c r="AB10" s="51" t="s">
        <v>53</v>
      </c>
      <c r="AC10" s="51" t="s">
        <v>53</v>
      </c>
      <c r="AD10" s="51" t="s">
        <v>53</v>
      </c>
      <c r="AE10" s="51" t="s">
        <v>53</v>
      </c>
      <c r="AF10" s="51" t="s">
        <v>53</v>
      </c>
      <c r="AG10" s="51" t="s">
        <v>53</v>
      </c>
      <c r="AH10" s="51" t="s">
        <v>53</v>
      </c>
      <c r="AI10" s="51" t="s">
        <v>53</v>
      </c>
      <c r="AJ10" s="51" t="s">
        <v>53</v>
      </c>
      <c r="AK10" s="51" t="s">
        <v>53</v>
      </c>
      <c r="AL10" s="51" t="s">
        <v>53</v>
      </c>
      <c r="AM10" s="51" t="s">
        <v>53</v>
      </c>
      <c r="AN10" s="51" t="s">
        <v>53</v>
      </c>
      <c r="AO10" s="51" t="s">
        <v>53</v>
      </c>
      <c r="AP10" s="51" t="s">
        <v>53</v>
      </c>
      <c r="AQ10" s="51" t="s">
        <v>47</v>
      </c>
      <c r="AR10" s="51" t="s">
        <v>47</v>
      </c>
      <c r="AS10" s="51" t="s">
        <v>53</v>
      </c>
      <c r="AT10" s="51" t="s">
        <v>53</v>
      </c>
      <c r="AU10" s="51" t="s">
        <v>53</v>
      </c>
      <c r="AV10" s="51" t="s">
        <v>53</v>
      </c>
      <c r="AW10" s="51" t="s">
        <v>53</v>
      </c>
      <c r="AX10" s="51" t="s">
        <v>53</v>
      </c>
      <c r="AY10" s="51" t="s">
        <v>53</v>
      </c>
      <c r="AZ10" s="51" t="s">
        <v>53</v>
      </c>
      <c r="BA10" s="51" t="s">
        <v>53</v>
      </c>
      <c r="BB10" s="51" t="s">
        <v>53</v>
      </c>
      <c r="BC10" s="51" t="s">
        <v>53</v>
      </c>
      <c r="BD10" s="51" t="s">
        <v>53</v>
      </c>
      <c r="BE10" s="51" t="s">
        <v>53</v>
      </c>
      <c r="BF10" s="51" t="s">
        <v>53</v>
      </c>
      <c r="BG10" s="51" t="s">
        <v>53</v>
      </c>
      <c r="BH10" s="51" t="s">
        <v>53</v>
      </c>
      <c r="BI10" s="51" t="s">
        <v>53</v>
      </c>
      <c r="BJ10" s="51" t="s">
        <v>53</v>
      </c>
      <c r="BK10" s="51" t="s">
        <v>53</v>
      </c>
      <c r="BL10" s="51" t="s">
        <v>53</v>
      </c>
      <c r="BM10" s="51" t="s">
        <v>53</v>
      </c>
      <c r="BN10" s="51" t="s">
        <v>53</v>
      </c>
      <c r="BO10" s="51" t="s">
        <v>53</v>
      </c>
      <c r="BP10" s="51" t="s">
        <v>53</v>
      </c>
      <c r="BQ10" s="51" t="s">
        <v>53</v>
      </c>
      <c r="BR10" s="51" t="s">
        <v>53</v>
      </c>
      <c r="BS10" s="51" t="s">
        <v>53</v>
      </c>
      <c r="BT10" s="51" t="s">
        <v>53</v>
      </c>
      <c r="BU10" s="51" t="s">
        <v>53</v>
      </c>
      <c r="BV10" s="52"/>
    </row>
    <row r="11" spans="1:77" s="56" customFormat="1" x14ac:dyDescent="0.25">
      <c r="A11" s="9">
        <v>2021</v>
      </c>
      <c r="B11" s="10" t="s">
        <v>424</v>
      </c>
      <c r="C11" s="10" t="s">
        <v>252</v>
      </c>
      <c r="D11" s="11"/>
      <c r="E11" s="10"/>
      <c r="F11" s="11"/>
      <c r="G11" s="11"/>
      <c r="H11" s="10"/>
      <c r="I11" s="11"/>
      <c r="J11" s="10"/>
      <c r="K11" s="10" t="s">
        <v>57</v>
      </c>
      <c r="L11" s="11"/>
      <c r="M11" s="10" t="s">
        <v>57</v>
      </c>
      <c r="N11" s="10" t="s">
        <v>57</v>
      </c>
      <c r="O11" s="10" t="s">
        <v>57</v>
      </c>
      <c r="P11" s="10" t="s">
        <v>57</v>
      </c>
      <c r="Q11" s="10" t="s">
        <v>57</v>
      </c>
      <c r="R11" s="12"/>
      <c r="S11" s="10" t="s">
        <v>57</v>
      </c>
      <c r="T11" s="10" t="s">
        <v>57</v>
      </c>
      <c r="U11" s="10" t="s">
        <v>57</v>
      </c>
      <c r="V11" s="10" t="s">
        <v>57</v>
      </c>
      <c r="W11" s="10" t="s">
        <v>57</v>
      </c>
      <c r="X11" s="10" t="s">
        <v>57</v>
      </c>
      <c r="Y11" s="10" t="s">
        <v>57</v>
      </c>
      <c r="Z11" s="10" t="s">
        <v>57</v>
      </c>
      <c r="AA11" s="10" t="s">
        <v>57</v>
      </c>
      <c r="AB11" s="10" t="s">
        <v>57</v>
      </c>
      <c r="AC11" s="10" t="s">
        <v>57</v>
      </c>
      <c r="AD11" s="10" t="s">
        <v>57</v>
      </c>
      <c r="AE11" s="10" t="s">
        <v>57</v>
      </c>
      <c r="AF11" s="10" t="s">
        <v>57</v>
      </c>
      <c r="AG11" s="10" t="s">
        <v>57</v>
      </c>
      <c r="AH11" s="10" t="s">
        <v>57</v>
      </c>
      <c r="AI11" s="10" t="s">
        <v>57</v>
      </c>
      <c r="AJ11" s="10" t="s">
        <v>57</v>
      </c>
      <c r="AK11" s="10" t="s">
        <v>57</v>
      </c>
      <c r="AL11" s="10" t="s">
        <v>57</v>
      </c>
      <c r="AM11" s="10" t="s">
        <v>57</v>
      </c>
      <c r="AN11" s="10" t="s">
        <v>57</v>
      </c>
      <c r="AO11" s="10" t="s">
        <v>57</v>
      </c>
      <c r="AP11" s="10" t="s">
        <v>57</v>
      </c>
      <c r="AQ11" s="10" t="s">
        <v>57</v>
      </c>
      <c r="AR11" s="10" t="s">
        <v>57</v>
      </c>
      <c r="AS11" s="10" t="s">
        <v>57</v>
      </c>
      <c r="AT11" s="10" t="s">
        <v>57</v>
      </c>
      <c r="AU11" s="10" t="s">
        <v>57</v>
      </c>
      <c r="AV11" s="10" t="s">
        <v>57</v>
      </c>
      <c r="AW11" s="10" t="s">
        <v>57</v>
      </c>
      <c r="AX11" s="10" t="s">
        <v>57</v>
      </c>
      <c r="AY11" s="10" t="s">
        <v>57</v>
      </c>
      <c r="AZ11" s="10" t="s">
        <v>57</v>
      </c>
      <c r="BA11" s="10" t="s">
        <v>57</v>
      </c>
      <c r="BB11" s="10" t="s">
        <v>57</v>
      </c>
      <c r="BC11" s="10" t="s">
        <v>57</v>
      </c>
      <c r="BD11" s="10" t="s">
        <v>57</v>
      </c>
      <c r="BE11" s="10" t="s">
        <v>57</v>
      </c>
      <c r="BF11" s="10" t="s">
        <v>57</v>
      </c>
      <c r="BG11" s="10" t="s">
        <v>57</v>
      </c>
      <c r="BH11" s="10" t="s">
        <v>57</v>
      </c>
      <c r="BI11" s="10" t="s">
        <v>57</v>
      </c>
      <c r="BJ11" s="10" t="s">
        <v>57</v>
      </c>
      <c r="BK11" s="10" t="s">
        <v>57</v>
      </c>
      <c r="BL11" s="10" t="s">
        <v>57</v>
      </c>
      <c r="BM11" s="10" t="s">
        <v>57</v>
      </c>
      <c r="BN11" s="10" t="s">
        <v>57</v>
      </c>
      <c r="BO11" s="10" t="s">
        <v>57</v>
      </c>
      <c r="BP11" s="10" t="s">
        <v>57</v>
      </c>
      <c r="BQ11" s="10" t="s">
        <v>57</v>
      </c>
      <c r="BR11" s="10" t="s">
        <v>57</v>
      </c>
      <c r="BS11" s="10" t="s">
        <v>57</v>
      </c>
      <c r="BT11" s="10" t="s">
        <v>57</v>
      </c>
      <c r="BU11" s="10" t="s">
        <v>57</v>
      </c>
      <c r="BV11" s="10"/>
    </row>
    <row r="12" spans="1:77" s="56" customFormat="1" x14ac:dyDescent="0.25">
      <c r="A12" s="9">
        <v>2021</v>
      </c>
      <c r="B12" s="10" t="s">
        <v>148</v>
      </c>
      <c r="C12" s="10" t="s">
        <v>565</v>
      </c>
      <c r="D12" s="11">
        <v>194432.7</v>
      </c>
      <c r="E12" s="10"/>
      <c r="F12" s="11"/>
      <c r="G12" s="11">
        <v>194432.7</v>
      </c>
      <c r="H12" s="10"/>
      <c r="I12" s="11"/>
      <c r="J12" s="10">
        <v>2</v>
      </c>
      <c r="K12" s="10" t="s">
        <v>47</v>
      </c>
      <c r="L12" s="11">
        <v>41555.879999999997</v>
      </c>
      <c r="M12" s="10" t="s">
        <v>48</v>
      </c>
      <c r="N12" s="10" t="s">
        <v>47</v>
      </c>
      <c r="O12" s="10" t="s">
        <v>47</v>
      </c>
      <c r="P12" s="10" t="s">
        <v>47</v>
      </c>
      <c r="Q12" s="10" t="s">
        <v>47</v>
      </c>
      <c r="S12" s="53" t="s">
        <v>53</v>
      </c>
      <c r="T12" s="53" t="s">
        <v>53</v>
      </c>
      <c r="U12" s="53" t="s">
        <v>53</v>
      </c>
      <c r="V12" s="53" t="s">
        <v>47</v>
      </c>
      <c r="W12" s="53" t="s">
        <v>47</v>
      </c>
      <c r="X12" s="53" t="s">
        <v>53</v>
      </c>
      <c r="Y12" s="53" t="s">
        <v>53</v>
      </c>
      <c r="Z12" s="53" t="s">
        <v>53</v>
      </c>
      <c r="AA12" s="53" t="s">
        <v>53</v>
      </c>
      <c r="AB12" s="53" t="s">
        <v>53</v>
      </c>
      <c r="AC12" s="53" t="s">
        <v>53</v>
      </c>
      <c r="AD12" s="53" t="s">
        <v>53</v>
      </c>
      <c r="AE12" s="53" t="s">
        <v>53</v>
      </c>
      <c r="AF12" s="53" t="s">
        <v>53</v>
      </c>
      <c r="AG12" s="53" t="s">
        <v>53</v>
      </c>
      <c r="AH12" s="53" t="s">
        <v>53</v>
      </c>
      <c r="AI12" s="53" t="s">
        <v>53</v>
      </c>
      <c r="AJ12" s="53" t="s">
        <v>53</v>
      </c>
      <c r="AK12" s="53" t="s">
        <v>53</v>
      </c>
      <c r="AL12" s="53" t="s">
        <v>53</v>
      </c>
      <c r="AM12" s="53" t="s">
        <v>53</v>
      </c>
      <c r="AN12" s="53" t="s">
        <v>53</v>
      </c>
      <c r="AO12" s="53" t="s">
        <v>53</v>
      </c>
      <c r="AP12" s="53" t="s">
        <v>47</v>
      </c>
      <c r="AQ12" s="53" t="s">
        <v>47</v>
      </c>
      <c r="AR12" s="53" t="s">
        <v>47</v>
      </c>
      <c r="AS12" s="53" t="s">
        <v>53</v>
      </c>
      <c r="AT12" s="53" t="s">
        <v>47</v>
      </c>
      <c r="AU12" s="53" t="s">
        <v>53</v>
      </c>
      <c r="AV12" s="53" t="s">
        <v>53</v>
      </c>
      <c r="AW12" s="53" t="s">
        <v>53</v>
      </c>
      <c r="AX12" s="53" t="s">
        <v>53</v>
      </c>
      <c r="AY12" s="53" t="s">
        <v>53</v>
      </c>
      <c r="AZ12" s="53" t="s">
        <v>53</v>
      </c>
      <c r="BA12" s="53" t="s">
        <v>57</v>
      </c>
      <c r="BB12" s="53" t="s">
        <v>53</v>
      </c>
      <c r="BC12" s="53" t="s">
        <v>53</v>
      </c>
      <c r="BD12" s="53" t="s">
        <v>53</v>
      </c>
      <c r="BE12" s="53" t="s">
        <v>53</v>
      </c>
      <c r="BF12" s="53" t="s">
        <v>53</v>
      </c>
      <c r="BG12" s="53" t="s">
        <v>53</v>
      </c>
      <c r="BH12" s="53" t="s">
        <v>53</v>
      </c>
      <c r="BI12" s="53" t="s">
        <v>53</v>
      </c>
      <c r="BJ12" s="53" t="s">
        <v>53</v>
      </c>
      <c r="BK12" s="53" t="s">
        <v>53</v>
      </c>
      <c r="BL12" s="53" t="s">
        <v>53</v>
      </c>
      <c r="BM12" s="53" t="s">
        <v>53</v>
      </c>
      <c r="BN12" s="53" t="s">
        <v>53</v>
      </c>
      <c r="BO12" s="53" t="s">
        <v>53</v>
      </c>
      <c r="BP12" s="53" t="s">
        <v>53</v>
      </c>
      <c r="BQ12" s="53" t="s">
        <v>53</v>
      </c>
      <c r="BR12" s="53" t="s">
        <v>53</v>
      </c>
      <c r="BS12" s="53" t="s">
        <v>53</v>
      </c>
      <c r="BT12" s="53" t="s">
        <v>53</v>
      </c>
      <c r="BU12" s="53" t="s">
        <v>53</v>
      </c>
      <c r="BV12" s="53"/>
      <c r="BW12" s="47"/>
    </row>
    <row r="13" spans="1:77" s="56" customFormat="1" x14ac:dyDescent="0.25">
      <c r="A13" s="9">
        <v>2021</v>
      </c>
      <c r="B13" s="10" t="s">
        <v>478</v>
      </c>
      <c r="C13" s="10" t="s">
        <v>110</v>
      </c>
      <c r="D13" s="11">
        <v>180502</v>
      </c>
      <c r="E13" s="10">
        <v>5</v>
      </c>
      <c r="F13" s="11">
        <v>180502</v>
      </c>
      <c r="G13" s="11">
        <v>180502</v>
      </c>
      <c r="H13" s="10">
        <v>5</v>
      </c>
      <c r="I13" s="11">
        <f>+ROUND(G13*1.025,0)</f>
        <v>185015</v>
      </c>
      <c r="J13" s="10">
        <v>0</v>
      </c>
      <c r="K13" s="10" t="s">
        <v>53</v>
      </c>
      <c r="L13" s="11">
        <v>24858</v>
      </c>
      <c r="M13" s="10" t="s">
        <v>48</v>
      </c>
      <c r="N13" s="10" t="s">
        <v>47</v>
      </c>
      <c r="O13" s="10" t="s">
        <v>47</v>
      </c>
      <c r="P13" s="10" t="s">
        <v>47</v>
      </c>
      <c r="Q13" s="10" t="s">
        <v>47</v>
      </c>
      <c r="R13" s="12"/>
      <c r="S13" s="51" t="s">
        <v>53</v>
      </c>
      <c r="T13" s="51" t="s">
        <v>53</v>
      </c>
      <c r="U13" s="51" t="s">
        <v>53</v>
      </c>
      <c r="V13" s="51" t="s">
        <v>47</v>
      </c>
      <c r="W13" s="51" t="s">
        <v>47</v>
      </c>
      <c r="X13" s="51" t="s">
        <v>53</v>
      </c>
      <c r="Y13" s="51" t="s">
        <v>53</v>
      </c>
      <c r="Z13" s="51" t="s">
        <v>53</v>
      </c>
      <c r="AA13" s="51" t="s">
        <v>53</v>
      </c>
      <c r="AB13" s="51" t="s">
        <v>53</v>
      </c>
      <c r="AC13" s="51" t="s">
        <v>53</v>
      </c>
      <c r="AD13" s="51" t="s">
        <v>53</v>
      </c>
      <c r="AE13" s="51" t="s">
        <v>53</v>
      </c>
      <c r="AF13" s="51" t="s">
        <v>53</v>
      </c>
      <c r="AG13" s="51" t="s">
        <v>53</v>
      </c>
      <c r="AH13" s="51" t="s">
        <v>53</v>
      </c>
      <c r="AI13" s="51" t="s">
        <v>53</v>
      </c>
      <c r="AJ13" s="51" t="s">
        <v>53</v>
      </c>
      <c r="AK13" s="51" t="s">
        <v>53</v>
      </c>
      <c r="AL13" s="51" t="s">
        <v>53</v>
      </c>
      <c r="AM13" s="51" t="s">
        <v>53</v>
      </c>
      <c r="AN13" s="51" t="s">
        <v>53</v>
      </c>
      <c r="AO13" s="51" t="s">
        <v>53</v>
      </c>
      <c r="AP13" s="51" t="s">
        <v>47</v>
      </c>
      <c r="AQ13" s="51" t="s">
        <v>47</v>
      </c>
      <c r="AR13" s="51" t="s">
        <v>47</v>
      </c>
      <c r="AS13" s="51" t="s">
        <v>53</v>
      </c>
      <c r="AT13" s="51" t="s">
        <v>53</v>
      </c>
      <c r="AU13" s="51" t="s">
        <v>53</v>
      </c>
      <c r="AV13" s="51" t="s">
        <v>53</v>
      </c>
      <c r="AW13" s="51" t="s">
        <v>53</v>
      </c>
      <c r="AX13" s="51" t="s">
        <v>53</v>
      </c>
      <c r="AY13" s="51" t="s">
        <v>53</v>
      </c>
      <c r="AZ13" s="51" t="s">
        <v>53</v>
      </c>
      <c r="BA13" s="51" t="s">
        <v>53</v>
      </c>
      <c r="BB13" s="51" t="s">
        <v>53</v>
      </c>
      <c r="BC13" s="51" t="s">
        <v>53</v>
      </c>
      <c r="BD13" s="51" t="s">
        <v>53</v>
      </c>
      <c r="BE13" s="51" t="s">
        <v>53</v>
      </c>
      <c r="BF13" s="51" t="s">
        <v>53</v>
      </c>
      <c r="BG13" s="51" t="s">
        <v>53</v>
      </c>
      <c r="BH13" s="51" t="s">
        <v>53</v>
      </c>
      <c r="BI13" s="51" t="s">
        <v>53</v>
      </c>
      <c r="BJ13" s="51" t="s">
        <v>53</v>
      </c>
      <c r="BK13" s="51" t="s">
        <v>53</v>
      </c>
      <c r="BL13" s="51" t="s">
        <v>53</v>
      </c>
      <c r="BM13" s="51" t="s">
        <v>53</v>
      </c>
      <c r="BN13" s="51" t="s">
        <v>53</v>
      </c>
      <c r="BO13" s="51" t="s">
        <v>53</v>
      </c>
      <c r="BP13" s="51" t="s">
        <v>53</v>
      </c>
      <c r="BQ13" s="51" t="s">
        <v>53</v>
      </c>
      <c r="BR13" s="51" t="s">
        <v>53</v>
      </c>
      <c r="BS13" s="51" t="s">
        <v>53</v>
      </c>
      <c r="BT13" s="51" t="s">
        <v>53</v>
      </c>
      <c r="BU13" s="51" t="s">
        <v>53</v>
      </c>
      <c r="BV13" s="51"/>
      <c r="BW13" s="47"/>
    </row>
    <row r="14" spans="1:77" s="56" customFormat="1" ht="30" x14ac:dyDescent="0.25">
      <c r="A14" s="9">
        <v>2021</v>
      </c>
      <c r="B14" s="10" t="s">
        <v>443</v>
      </c>
      <c r="C14" s="55" t="s">
        <v>448</v>
      </c>
      <c r="D14" s="11">
        <v>156679</v>
      </c>
      <c r="E14" s="10">
        <v>10</v>
      </c>
      <c r="F14" s="11">
        <v>156679</v>
      </c>
      <c r="G14" s="11">
        <v>156679</v>
      </c>
      <c r="H14" s="10">
        <v>10</v>
      </c>
      <c r="I14" s="11">
        <v>158959</v>
      </c>
      <c r="J14" s="10">
        <v>2</v>
      </c>
      <c r="K14" s="10" t="s">
        <v>53</v>
      </c>
      <c r="L14" s="11">
        <v>15238.8</v>
      </c>
      <c r="M14" s="10" t="s">
        <v>48</v>
      </c>
      <c r="N14" s="10" t="s">
        <v>47</v>
      </c>
      <c r="O14" s="10" t="s">
        <v>47</v>
      </c>
      <c r="P14" s="10" t="s">
        <v>47</v>
      </c>
      <c r="Q14" s="10" t="s">
        <v>47</v>
      </c>
      <c r="R14" s="10" t="s">
        <v>569</v>
      </c>
      <c r="S14" s="51" t="s">
        <v>53</v>
      </c>
      <c r="T14" s="51" t="s">
        <v>53</v>
      </c>
      <c r="U14" s="51" t="s">
        <v>47</v>
      </c>
      <c r="V14" s="51" t="s">
        <v>53</v>
      </c>
      <c r="W14" s="51" t="s">
        <v>47</v>
      </c>
      <c r="X14" s="51" t="s">
        <v>53</v>
      </c>
      <c r="Y14" s="51" t="s">
        <v>53</v>
      </c>
      <c r="Z14" s="51" t="s">
        <v>53</v>
      </c>
      <c r="AA14" s="51" t="s">
        <v>53</v>
      </c>
      <c r="AB14" s="51" t="s">
        <v>53</v>
      </c>
      <c r="AC14" s="51" t="s">
        <v>53</v>
      </c>
      <c r="AD14" s="51" t="s">
        <v>53</v>
      </c>
      <c r="AE14" s="51" t="s">
        <v>53</v>
      </c>
      <c r="AF14" s="51" t="s">
        <v>53</v>
      </c>
      <c r="AG14" s="51" t="s">
        <v>53</v>
      </c>
      <c r="AH14" s="51" t="s">
        <v>53</v>
      </c>
      <c r="AI14" s="51" t="s">
        <v>53</v>
      </c>
      <c r="AJ14" s="51" t="s">
        <v>53</v>
      </c>
      <c r="AK14" s="51" t="s">
        <v>53</v>
      </c>
      <c r="AL14" s="51" t="s">
        <v>53</v>
      </c>
      <c r="AM14" s="51" t="s">
        <v>53</v>
      </c>
      <c r="AN14" s="51" t="s">
        <v>53</v>
      </c>
      <c r="AO14" s="51" t="s">
        <v>53</v>
      </c>
      <c r="AP14" s="51" t="s">
        <v>47</v>
      </c>
      <c r="AQ14" s="51" t="s">
        <v>47</v>
      </c>
      <c r="AR14" s="51" t="s">
        <v>53</v>
      </c>
      <c r="AS14" s="51" t="s">
        <v>53</v>
      </c>
      <c r="AT14" s="51" t="s">
        <v>53</v>
      </c>
      <c r="AU14" s="51" t="s">
        <v>53</v>
      </c>
      <c r="AV14" s="51" t="s">
        <v>53</v>
      </c>
      <c r="AW14" s="51" t="s">
        <v>53</v>
      </c>
      <c r="AX14" s="51" t="s">
        <v>53</v>
      </c>
      <c r="AY14" s="51" t="s">
        <v>53</v>
      </c>
      <c r="AZ14" s="51" t="s">
        <v>53</v>
      </c>
      <c r="BA14" s="51" t="s">
        <v>53</v>
      </c>
      <c r="BB14" s="51" t="s">
        <v>53</v>
      </c>
      <c r="BC14" s="51" t="s">
        <v>53</v>
      </c>
      <c r="BD14" s="51" t="s">
        <v>53</v>
      </c>
      <c r="BE14" s="51" t="s">
        <v>53</v>
      </c>
      <c r="BF14" s="51" t="s">
        <v>53</v>
      </c>
      <c r="BG14" s="51" t="s">
        <v>53</v>
      </c>
      <c r="BH14" s="51" t="s">
        <v>53</v>
      </c>
      <c r="BI14" s="51" t="s">
        <v>53</v>
      </c>
      <c r="BJ14" s="51" t="s">
        <v>53</v>
      </c>
      <c r="BK14" s="51" t="s">
        <v>53</v>
      </c>
      <c r="BL14" s="51" t="s">
        <v>53</v>
      </c>
      <c r="BM14" s="51" t="s">
        <v>53</v>
      </c>
      <c r="BN14" s="51" t="s">
        <v>53</v>
      </c>
      <c r="BO14" s="51" t="s">
        <v>53</v>
      </c>
      <c r="BP14" s="51" t="s">
        <v>53</v>
      </c>
      <c r="BQ14" s="51" t="s">
        <v>53</v>
      </c>
      <c r="BR14" s="51" t="s">
        <v>53</v>
      </c>
      <c r="BS14" s="51" t="s">
        <v>53</v>
      </c>
      <c r="BT14" s="51" t="s">
        <v>53</v>
      </c>
      <c r="BU14" s="51" t="s">
        <v>53</v>
      </c>
      <c r="BV14" s="52"/>
    </row>
    <row r="15" spans="1:77" s="56" customFormat="1" x14ac:dyDescent="0.25">
      <c r="A15" s="9">
        <v>2021</v>
      </c>
      <c r="B15" s="10" t="s">
        <v>157</v>
      </c>
      <c r="C15" s="10" t="s">
        <v>159</v>
      </c>
      <c r="D15" s="11">
        <v>114431</v>
      </c>
      <c r="E15" s="10"/>
      <c r="F15" s="11">
        <v>114431</v>
      </c>
      <c r="G15" s="11">
        <v>114431</v>
      </c>
      <c r="H15" s="10"/>
      <c r="I15" s="11">
        <v>114431</v>
      </c>
      <c r="J15" s="10"/>
      <c r="K15" s="10" t="s">
        <v>53</v>
      </c>
      <c r="L15" s="11">
        <v>24961</v>
      </c>
      <c r="M15" s="10" t="s">
        <v>48</v>
      </c>
      <c r="N15" s="10" t="s">
        <v>47</v>
      </c>
      <c r="O15" s="10" t="s">
        <v>47</v>
      </c>
      <c r="P15" s="10" t="s">
        <v>47</v>
      </c>
      <c r="Q15" s="10" t="s">
        <v>47</v>
      </c>
      <c r="R15" s="12"/>
      <c r="S15" s="51" t="s">
        <v>53</v>
      </c>
      <c r="T15" s="51" t="s">
        <v>47</v>
      </c>
      <c r="U15" s="51" t="s">
        <v>53</v>
      </c>
      <c r="V15" s="51" t="s">
        <v>53</v>
      </c>
      <c r="W15" s="51" t="s">
        <v>53</v>
      </c>
      <c r="X15" s="51" t="s">
        <v>53</v>
      </c>
      <c r="Y15" s="51" t="s">
        <v>53</v>
      </c>
      <c r="Z15" s="51" t="s">
        <v>53</v>
      </c>
      <c r="AA15" s="51" t="s">
        <v>53</v>
      </c>
      <c r="AB15" s="51" t="s">
        <v>53</v>
      </c>
      <c r="AC15" s="51" t="s">
        <v>53</v>
      </c>
      <c r="AD15" s="51" t="s">
        <v>53</v>
      </c>
      <c r="AE15" s="51" t="s">
        <v>53</v>
      </c>
      <c r="AF15" s="51" t="s">
        <v>53</v>
      </c>
      <c r="AG15" s="51" t="s">
        <v>53</v>
      </c>
      <c r="AH15" s="51" t="s">
        <v>53</v>
      </c>
      <c r="AI15" s="51" t="s">
        <v>53</v>
      </c>
      <c r="AJ15" s="51" t="s">
        <v>53</v>
      </c>
      <c r="AK15" s="51" t="s">
        <v>53</v>
      </c>
      <c r="AL15" s="51" t="s">
        <v>53</v>
      </c>
      <c r="AM15" s="51" t="s">
        <v>53</v>
      </c>
      <c r="AN15" s="51" t="s">
        <v>53</v>
      </c>
      <c r="AO15" s="51" t="s">
        <v>53</v>
      </c>
      <c r="AP15" s="51" t="s">
        <v>47</v>
      </c>
      <c r="AQ15" s="51" t="s">
        <v>47</v>
      </c>
      <c r="AR15" s="51" t="s">
        <v>47</v>
      </c>
      <c r="AS15" s="51" t="s">
        <v>53</v>
      </c>
      <c r="AT15" s="51" t="s">
        <v>53</v>
      </c>
      <c r="AU15" s="51" t="s">
        <v>53</v>
      </c>
      <c r="AV15" s="51" t="s">
        <v>53</v>
      </c>
      <c r="AW15" s="51" t="s">
        <v>53</v>
      </c>
      <c r="AX15" s="51" t="s">
        <v>53</v>
      </c>
      <c r="AY15" s="51" t="s">
        <v>53</v>
      </c>
      <c r="AZ15" s="51" t="s">
        <v>53</v>
      </c>
      <c r="BA15" s="51" t="s">
        <v>53</v>
      </c>
      <c r="BB15" s="51" t="s">
        <v>53</v>
      </c>
      <c r="BC15" s="51" t="s">
        <v>53</v>
      </c>
      <c r="BD15" s="51" t="s">
        <v>53</v>
      </c>
      <c r="BE15" s="51" t="s">
        <v>53</v>
      </c>
      <c r="BF15" s="51" t="s">
        <v>53</v>
      </c>
      <c r="BG15" s="51" t="s">
        <v>53</v>
      </c>
      <c r="BH15" s="51" t="s">
        <v>53</v>
      </c>
      <c r="BI15" s="51" t="s">
        <v>53</v>
      </c>
      <c r="BJ15" s="51" t="s">
        <v>53</v>
      </c>
      <c r="BK15" s="51" t="s">
        <v>53</v>
      </c>
      <c r="BL15" s="51" t="s">
        <v>53</v>
      </c>
      <c r="BM15" s="51" t="s">
        <v>53</v>
      </c>
      <c r="BN15" s="51" t="s">
        <v>53</v>
      </c>
      <c r="BO15" s="51" t="s">
        <v>53</v>
      </c>
      <c r="BP15" s="51" t="s">
        <v>53</v>
      </c>
      <c r="BQ15" s="51" t="s">
        <v>53</v>
      </c>
      <c r="BR15" s="51" t="s">
        <v>53</v>
      </c>
      <c r="BS15" s="51" t="s">
        <v>53</v>
      </c>
      <c r="BT15" s="51" t="s">
        <v>53</v>
      </c>
      <c r="BU15" s="51" t="s">
        <v>53</v>
      </c>
      <c r="BV15" s="52"/>
    </row>
    <row r="16" spans="1:77" s="56" customFormat="1" x14ac:dyDescent="0.25">
      <c r="A16" s="9">
        <v>2020</v>
      </c>
      <c r="B16" s="10" t="s">
        <v>99</v>
      </c>
      <c r="C16" s="10" t="s">
        <v>92</v>
      </c>
      <c r="D16" s="11">
        <v>179035</v>
      </c>
      <c r="E16" s="10">
        <v>25</v>
      </c>
      <c r="F16" s="11">
        <f>D16+3700</f>
        <v>182735</v>
      </c>
      <c r="G16" s="11">
        <f>D16</f>
        <v>179035</v>
      </c>
      <c r="H16" s="10">
        <v>25</v>
      </c>
      <c r="I16" s="11">
        <f>F16+2500</f>
        <v>185235</v>
      </c>
      <c r="J16" s="10">
        <v>2</v>
      </c>
      <c r="K16" s="10" t="s">
        <v>47</v>
      </c>
      <c r="L16" s="11">
        <v>47364</v>
      </c>
      <c r="M16" s="10" t="s">
        <v>48</v>
      </c>
      <c r="N16" s="10" t="s">
        <v>47</v>
      </c>
      <c r="O16" s="10" t="s">
        <v>47</v>
      </c>
      <c r="P16" s="10" t="s">
        <v>47</v>
      </c>
      <c r="Q16" s="10" t="s">
        <v>47</v>
      </c>
      <c r="R16" s="47" t="s">
        <v>101</v>
      </c>
      <c r="S16" s="51" t="s">
        <v>53</v>
      </c>
      <c r="T16" s="51" t="s">
        <v>53</v>
      </c>
      <c r="U16" s="51" t="s">
        <v>47</v>
      </c>
      <c r="V16" s="51" t="s">
        <v>53</v>
      </c>
      <c r="W16" s="51" t="s">
        <v>47</v>
      </c>
      <c r="X16" s="51" t="s">
        <v>53</v>
      </c>
      <c r="Y16" s="51" t="s">
        <v>53</v>
      </c>
      <c r="Z16" s="51" t="s">
        <v>53</v>
      </c>
      <c r="AA16" s="51" t="s">
        <v>53</v>
      </c>
      <c r="AB16" s="51" t="s">
        <v>53</v>
      </c>
      <c r="AC16" s="51" t="s">
        <v>53</v>
      </c>
      <c r="AD16" s="51" t="s">
        <v>53</v>
      </c>
      <c r="AE16" s="51" t="s">
        <v>53</v>
      </c>
      <c r="AF16" s="51" t="s">
        <v>53</v>
      </c>
      <c r="AG16" s="51" t="s">
        <v>53</v>
      </c>
      <c r="AH16" s="51" t="s">
        <v>53</v>
      </c>
      <c r="AI16" s="51" t="s">
        <v>53</v>
      </c>
      <c r="AJ16" s="51" t="s">
        <v>53</v>
      </c>
      <c r="AK16" s="51" t="s">
        <v>53</v>
      </c>
      <c r="AL16" s="51" t="s">
        <v>53</v>
      </c>
      <c r="AM16" s="51" t="s">
        <v>53</v>
      </c>
      <c r="AN16" s="51" t="s">
        <v>53</v>
      </c>
      <c r="AO16" s="51" t="s">
        <v>53</v>
      </c>
      <c r="AP16" s="51" t="s">
        <v>47</v>
      </c>
      <c r="AQ16" s="51" t="s">
        <v>47</v>
      </c>
      <c r="AR16" s="51" t="s">
        <v>47</v>
      </c>
      <c r="AS16" s="51" t="s">
        <v>53</v>
      </c>
      <c r="AT16" s="51" t="s">
        <v>47</v>
      </c>
      <c r="AU16" s="51" t="s">
        <v>47</v>
      </c>
      <c r="AV16" s="51" t="s">
        <v>53</v>
      </c>
      <c r="AW16" s="51" t="s">
        <v>47</v>
      </c>
      <c r="AX16" s="51" t="s">
        <v>53</v>
      </c>
      <c r="AY16" s="51" t="s">
        <v>53</v>
      </c>
      <c r="AZ16" s="51" t="s">
        <v>53</v>
      </c>
      <c r="BA16" s="51" t="s">
        <v>53</v>
      </c>
      <c r="BB16" s="51" t="s">
        <v>53</v>
      </c>
      <c r="BC16" s="51" t="s">
        <v>53</v>
      </c>
      <c r="BD16" s="51" t="s">
        <v>53</v>
      </c>
      <c r="BE16" s="51" t="s">
        <v>53</v>
      </c>
      <c r="BF16" s="51" t="s">
        <v>53</v>
      </c>
      <c r="BG16" s="51" t="s">
        <v>53</v>
      </c>
      <c r="BH16" s="51" t="s">
        <v>53</v>
      </c>
      <c r="BI16" s="51" t="s">
        <v>53</v>
      </c>
      <c r="BJ16" s="51" t="s">
        <v>53</v>
      </c>
      <c r="BK16" s="51" t="s">
        <v>53</v>
      </c>
      <c r="BL16" s="51" t="s">
        <v>53</v>
      </c>
      <c r="BM16" s="51" t="s">
        <v>53</v>
      </c>
      <c r="BN16" s="51" t="s">
        <v>53</v>
      </c>
      <c r="BO16" s="51" t="s">
        <v>53</v>
      </c>
      <c r="BP16" s="51" t="s">
        <v>53</v>
      </c>
      <c r="BQ16" s="51" t="s">
        <v>53</v>
      </c>
      <c r="BR16" s="51" t="s">
        <v>53</v>
      </c>
      <c r="BS16" s="51" t="s">
        <v>53</v>
      </c>
      <c r="BT16" s="51" t="s">
        <v>53</v>
      </c>
      <c r="BU16" s="51" t="s">
        <v>53</v>
      </c>
      <c r="BV16" s="52"/>
      <c r="BW16" s="47"/>
    </row>
    <row r="17" spans="1:77" s="56" customFormat="1" x14ac:dyDescent="0.25">
      <c r="A17" s="9">
        <v>2021</v>
      </c>
      <c r="B17" s="10" t="s">
        <v>140</v>
      </c>
      <c r="C17" s="10" t="s">
        <v>92</v>
      </c>
      <c r="D17" s="11">
        <v>196104</v>
      </c>
      <c r="E17" s="10">
        <v>0</v>
      </c>
      <c r="F17" s="11">
        <v>196104</v>
      </c>
      <c r="G17" s="11">
        <v>215580</v>
      </c>
      <c r="H17" s="10">
        <v>0</v>
      </c>
      <c r="I17" s="11">
        <v>196104</v>
      </c>
      <c r="J17" s="10">
        <v>2</v>
      </c>
      <c r="K17" s="10" t="s">
        <v>47</v>
      </c>
      <c r="L17" s="11">
        <v>26140</v>
      </c>
      <c r="M17" s="10" t="s">
        <v>48</v>
      </c>
      <c r="N17" s="10" t="s">
        <v>47</v>
      </c>
      <c r="O17" s="10" t="s">
        <v>47</v>
      </c>
      <c r="P17" s="10" t="s">
        <v>47</v>
      </c>
      <c r="Q17" s="10" t="s">
        <v>47</v>
      </c>
      <c r="R17" s="47" t="s">
        <v>101</v>
      </c>
      <c r="S17" s="51" t="s">
        <v>53</v>
      </c>
      <c r="T17" s="51" t="s">
        <v>53</v>
      </c>
      <c r="U17" s="51" t="s">
        <v>47</v>
      </c>
      <c r="V17" s="51" t="s">
        <v>53</v>
      </c>
      <c r="W17" s="51" t="s">
        <v>53</v>
      </c>
      <c r="X17" s="51" t="s">
        <v>53</v>
      </c>
      <c r="Y17" s="51" t="s">
        <v>53</v>
      </c>
      <c r="Z17" s="51" t="s">
        <v>53</v>
      </c>
      <c r="AA17" s="51" t="s">
        <v>53</v>
      </c>
      <c r="AB17" s="51" t="s">
        <v>53</v>
      </c>
      <c r="AC17" s="51" t="s">
        <v>53</v>
      </c>
      <c r="AD17" s="51" t="s">
        <v>53</v>
      </c>
      <c r="AE17" s="51" t="s">
        <v>53</v>
      </c>
      <c r="AF17" s="51" t="s">
        <v>53</v>
      </c>
      <c r="AG17" s="51" t="s">
        <v>53</v>
      </c>
      <c r="AH17" s="51" t="s">
        <v>53</v>
      </c>
      <c r="AI17" s="51" t="s">
        <v>53</v>
      </c>
      <c r="AJ17" s="51" t="s">
        <v>53</v>
      </c>
      <c r="AK17" s="51" t="s">
        <v>53</v>
      </c>
      <c r="AL17" s="51" t="s">
        <v>53</v>
      </c>
      <c r="AM17" s="51" t="s">
        <v>53</v>
      </c>
      <c r="AN17" s="51" t="s">
        <v>53</v>
      </c>
      <c r="AO17" s="51" t="s">
        <v>53</v>
      </c>
      <c r="AP17" s="51" t="s">
        <v>47</v>
      </c>
      <c r="AQ17" s="51" t="s">
        <v>47</v>
      </c>
      <c r="AR17" s="51" t="s">
        <v>47</v>
      </c>
      <c r="AS17" s="51" t="s">
        <v>53</v>
      </c>
      <c r="AT17" s="51" t="s">
        <v>53</v>
      </c>
      <c r="AU17" s="51" t="s">
        <v>53</v>
      </c>
      <c r="AV17" s="51" t="s">
        <v>53</v>
      </c>
      <c r="AW17" s="51" t="s">
        <v>53</v>
      </c>
      <c r="AX17" s="51" t="s">
        <v>53</v>
      </c>
      <c r="AY17" s="51" t="s">
        <v>53</v>
      </c>
      <c r="AZ17" s="51" t="s">
        <v>53</v>
      </c>
      <c r="BA17" s="51" t="s">
        <v>53</v>
      </c>
      <c r="BB17" s="51" t="s">
        <v>53</v>
      </c>
      <c r="BC17" s="51" t="s">
        <v>53</v>
      </c>
      <c r="BD17" s="51" t="s">
        <v>53</v>
      </c>
      <c r="BE17" s="51" t="s">
        <v>53</v>
      </c>
      <c r="BF17" s="51" t="s">
        <v>53</v>
      </c>
      <c r="BG17" s="51" t="s">
        <v>53</v>
      </c>
      <c r="BH17" s="51" t="s">
        <v>53</v>
      </c>
      <c r="BI17" s="51" t="s">
        <v>53</v>
      </c>
      <c r="BJ17" s="51" t="s">
        <v>53</v>
      </c>
      <c r="BK17" s="51" t="s">
        <v>53</v>
      </c>
      <c r="BL17" s="51" t="s">
        <v>53</v>
      </c>
      <c r="BM17" s="51" t="s">
        <v>53</v>
      </c>
      <c r="BN17" s="51" t="s">
        <v>53</v>
      </c>
      <c r="BO17" s="51" t="s">
        <v>53</v>
      </c>
      <c r="BP17" s="51" t="s">
        <v>53</v>
      </c>
      <c r="BQ17" s="51" t="s">
        <v>53</v>
      </c>
      <c r="BR17" s="51" t="s">
        <v>53</v>
      </c>
      <c r="BS17" s="51" t="s">
        <v>53</v>
      </c>
      <c r="BT17" s="51" t="s">
        <v>53</v>
      </c>
      <c r="BU17" s="51" t="s">
        <v>53</v>
      </c>
      <c r="BV17" s="51"/>
      <c r="BW17" s="47"/>
      <c r="BX17" s="47"/>
    </row>
    <row r="18" spans="1:77" s="56" customFormat="1" x14ac:dyDescent="0.25">
      <c r="A18" s="9">
        <v>2021</v>
      </c>
      <c r="B18" s="10" t="s">
        <v>141</v>
      </c>
      <c r="C18" s="10" t="s">
        <v>110</v>
      </c>
      <c r="D18" s="11">
        <v>230124</v>
      </c>
      <c r="E18" s="10"/>
      <c r="F18" s="11">
        <v>230124</v>
      </c>
      <c r="G18" s="11">
        <v>230124</v>
      </c>
      <c r="H18" s="10"/>
      <c r="I18" s="11">
        <v>230124</v>
      </c>
      <c r="J18" s="10">
        <v>2</v>
      </c>
      <c r="K18" s="10" t="s">
        <v>53</v>
      </c>
      <c r="L18" s="11">
        <v>26806</v>
      </c>
      <c r="M18" s="10" t="s">
        <v>57</v>
      </c>
      <c r="N18" s="10" t="s">
        <v>47</v>
      </c>
      <c r="O18" s="10" t="s">
        <v>47</v>
      </c>
      <c r="P18" s="10" t="s">
        <v>47</v>
      </c>
      <c r="Q18" s="10" t="s">
        <v>47</v>
      </c>
      <c r="R18" s="47" t="s">
        <v>383</v>
      </c>
      <c r="S18" s="51" t="s">
        <v>53</v>
      </c>
      <c r="T18" s="51" t="s">
        <v>53</v>
      </c>
      <c r="U18" s="51" t="s">
        <v>53</v>
      </c>
      <c r="V18" s="51" t="s">
        <v>47</v>
      </c>
      <c r="W18" s="51" t="s">
        <v>47</v>
      </c>
      <c r="X18" s="51" t="s">
        <v>53</v>
      </c>
      <c r="Y18" s="51" t="s">
        <v>53</v>
      </c>
      <c r="Z18" s="51" t="s">
        <v>53</v>
      </c>
      <c r="AA18" s="51" t="s">
        <v>53</v>
      </c>
      <c r="AB18" s="51" t="s">
        <v>53</v>
      </c>
      <c r="AC18" s="51" t="s">
        <v>53</v>
      </c>
      <c r="AD18" s="51" t="s">
        <v>53</v>
      </c>
      <c r="AE18" s="51" t="s">
        <v>53</v>
      </c>
      <c r="AF18" s="51" t="s">
        <v>53</v>
      </c>
      <c r="AG18" s="51" t="s">
        <v>53</v>
      </c>
      <c r="AH18" s="51" t="s">
        <v>53</v>
      </c>
      <c r="AI18" s="51" t="s">
        <v>53</v>
      </c>
      <c r="AJ18" s="51" t="s">
        <v>53</v>
      </c>
      <c r="AK18" s="51" t="s">
        <v>53</v>
      </c>
      <c r="AL18" s="51" t="s">
        <v>53</v>
      </c>
      <c r="AM18" s="51" t="s">
        <v>53</v>
      </c>
      <c r="AN18" s="51" t="s">
        <v>53</v>
      </c>
      <c r="AO18" s="51" t="s">
        <v>53</v>
      </c>
      <c r="AP18" s="51" t="s">
        <v>47</v>
      </c>
      <c r="AQ18" s="51" t="s">
        <v>47</v>
      </c>
      <c r="AR18" s="51" t="s">
        <v>47</v>
      </c>
      <c r="AS18" s="51" t="s">
        <v>53</v>
      </c>
      <c r="AT18" s="51" t="s">
        <v>47</v>
      </c>
      <c r="AU18" s="51" t="s">
        <v>53</v>
      </c>
      <c r="AV18" s="51" t="s">
        <v>53</v>
      </c>
      <c r="AW18" s="51" t="s">
        <v>47</v>
      </c>
      <c r="AX18" s="51" t="s">
        <v>53</v>
      </c>
      <c r="AY18" s="51" t="s">
        <v>53</v>
      </c>
      <c r="AZ18" s="51" t="s">
        <v>53</v>
      </c>
      <c r="BA18" s="51" t="s">
        <v>53</v>
      </c>
      <c r="BB18" s="51" t="s">
        <v>53</v>
      </c>
      <c r="BC18" s="51" t="s">
        <v>53</v>
      </c>
      <c r="BD18" s="51" t="s">
        <v>53</v>
      </c>
      <c r="BE18" s="51" t="s">
        <v>53</v>
      </c>
      <c r="BF18" s="51" t="s">
        <v>53</v>
      </c>
      <c r="BG18" s="51" t="s">
        <v>53</v>
      </c>
      <c r="BH18" s="51" t="s">
        <v>53</v>
      </c>
      <c r="BI18" s="51" t="s">
        <v>53</v>
      </c>
      <c r="BJ18" s="51" t="s">
        <v>53</v>
      </c>
      <c r="BK18" s="51" t="s">
        <v>53</v>
      </c>
      <c r="BL18" s="51" t="s">
        <v>53</v>
      </c>
      <c r="BM18" s="51" t="s">
        <v>53</v>
      </c>
      <c r="BN18" s="51" t="s">
        <v>53</v>
      </c>
      <c r="BO18" s="51" t="s">
        <v>53</v>
      </c>
      <c r="BP18" s="51" t="s">
        <v>53</v>
      </c>
      <c r="BQ18" s="51" t="s">
        <v>53</v>
      </c>
      <c r="BR18" s="51" t="s">
        <v>53</v>
      </c>
      <c r="BS18" s="51" t="s">
        <v>53</v>
      </c>
      <c r="BT18" s="51" t="s">
        <v>53</v>
      </c>
      <c r="BU18" s="51" t="s">
        <v>53</v>
      </c>
      <c r="BV18" s="52"/>
    </row>
    <row r="19" spans="1:77" s="56" customFormat="1" x14ac:dyDescent="0.25">
      <c r="A19" s="9">
        <v>2021</v>
      </c>
      <c r="B19" s="10" t="s">
        <v>67</v>
      </c>
      <c r="C19" s="10" t="s">
        <v>357</v>
      </c>
      <c r="D19" s="11">
        <v>140911</v>
      </c>
      <c r="E19" s="10">
        <v>25</v>
      </c>
      <c r="F19" s="11">
        <v>152184</v>
      </c>
      <c r="G19" s="11">
        <v>140911</v>
      </c>
      <c r="H19" s="10">
        <v>25</v>
      </c>
      <c r="I19" s="11">
        <v>152184</v>
      </c>
      <c r="J19" s="10">
        <v>1</v>
      </c>
      <c r="K19" s="10" t="s">
        <v>47</v>
      </c>
      <c r="L19" s="11">
        <v>14748</v>
      </c>
      <c r="M19" s="10" t="s">
        <v>48</v>
      </c>
      <c r="N19" s="10" t="s">
        <v>47</v>
      </c>
      <c r="O19" s="10" t="s">
        <v>47</v>
      </c>
      <c r="P19" s="10" t="s">
        <v>47</v>
      </c>
      <c r="Q19" s="10" t="s">
        <v>47</v>
      </c>
      <c r="R19" s="12"/>
      <c r="S19" s="51" t="s">
        <v>53</v>
      </c>
      <c r="T19" s="51" t="s">
        <v>53</v>
      </c>
      <c r="U19" s="51" t="s">
        <v>47</v>
      </c>
      <c r="V19" s="51" t="s">
        <v>53</v>
      </c>
      <c r="W19" s="51" t="s">
        <v>47</v>
      </c>
      <c r="X19" s="51" t="s">
        <v>53</v>
      </c>
      <c r="Y19" s="51" t="s">
        <v>53</v>
      </c>
      <c r="Z19" s="51" t="s">
        <v>53</v>
      </c>
      <c r="AA19" s="51" t="s">
        <v>53</v>
      </c>
      <c r="AB19" s="51" t="s">
        <v>53</v>
      </c>
      <c r="AC19" s="51" t="s">
        <v>53</v>
      </c>
      <c r="AD19" s="51" t="s">
        <v>53</v>
      </c>
      <c r="AE19" s="51" t="s">
        <v>53</v>
      </c>
      <c r="AF19" s="51" t="s">
        <v>53</v>
      </c>
      <c r="AG19" s="51" t="s">
        <v>53</v>
      </c>
      <c r="AH19" s="51" t="s">
        <v>53</v>
      </c>
      <c r="AI19" s="51" t="s">
        <v>53</v>
      </c>
      <c r="AJ19" s="51" t="s">
        <v>53</v>
      </c>
      <c r="AK19" s="51" t="s">
        <v>53</v>
      </c>
      <c r="AL19" s="51" t="s">
        <v>53</v>
      </c>
      <c r="AM19" s="51" t="s">
        <v>53</v>
      </c>
      <c r="AN19" s="51" t="s">
        <v>53</v>
      </c>
      <c r="AO19" s="51" t="s">
        <v>53</v>
      </c>
      <c r="AP19" s="51" t="s">
        <v>47</v>
      </c>
      <c r="AQ19" s="51" t="s">
        <v>47</v>
      </c>
      <c r="AR19" s="51" t="s">
        <v>47</v>
      </c>
      <c r="AS19" s="51" t="s">
        <v>53</v>
      </c>
      <c r="AT19" s="51" t="s">
        <v>53</v>
      </c>
      <c r="AU19" s="51" t="s">
        <v>53</v>
      </c>
      <c r="AV19" s="51" t="s">
        <v>47</v>
      </c>
      <c r="AW19" s="51" t="s">
        <v>53</v>
      </c>
      <c r="AX19" s="51" t="s">
        <v>53</v>
      </c>
      <c r="AY19" s="51" t="s">
        <v>53</v>
      </c>
      <c r="AZ19" s="51" t="s">
        <v>53</v>
      </c>
      <c r="BA19" s="51" t="s">
        <v>53</v>
      </c>
      <c r="BB19" s="51" t="s">
        <v>53</v>
      </c>
      <c r="BC19" s="51" t="s">
        <v>53</v>
      </c>
      <c r="BD19" s="51" t="s">
        <v>53</v>
      </c>
      <c r="BE19" s="51" t="s">
        <v>53</v>
      </c>
      <c r="BF19" s="51" t="s">
        <v>53</v>
      </c>
      <c r="BG19" s="51" t="s">
        <v>53</v>
      </c>
      <c r="BH19" s="51" t="s">
        <v>53</v>
      </c>
      <c r="BI19" s="51" t="s">
        <v>47</v>
      </c>
      <c r="BJ19" s="51" t="s">
        <v>53</v>
      </c>
      <c r="BK19" s="51" t="s">
        <v>53</v>
      </c>
      <c r="BL19" s="51" t="s">
        <v>53</v>
      </c>
      <c r="BM19" s="51" t="s">
        <v>53</v>
      </c>
      <c r="BN19" s="51" t="s">
        <v>53</v>
      </c>
      <c r="BO19" s="51" t="s">
        <v>53</v>
      </c>
      <c r="BP19" s="51" t="s">
        <v>53</v>
      </c>
      <c r="BQ19" s="51" t="s">
        <v>53</v>
      </c>
      <c r="BR19" s="51" t="s">
        <v>53</v>
      </c>
      <c r="BS19" s="51" t="s">
        <v>53</v>
      </c>
      <c r="BT19" s="51" t="s">
        <v>47</v>
      </c>
      <c r="BU19" s="51" t="s">
        <v>53</v>
      </c>
      <c r="BV19" s="52"/>
      <c r="BW19" s="47"/>
    </row>
    <row r="20" spans="1:77" s="56" customFormat="1" x14ac:dyDescent="0.25">
      <c r="A20" s="9">
        <v>2021</v>
      </c>
      <c r="B20" s="10" t="s">
        <v>495</v>
      </c>
      <c r="C20" s="10" t="s">
        <v>88</v>
      </c>
      <c r="D20" s="22">
        <v>110376</v>
      </c>
      <c r="E20" s="10">
        <v>30</v>
      </c>
      <c r="F20" s="22">
        <v>114382.08</v>
      </c>
      <c r="G20" s="22">
        <v>110376</v>
      </c>
      <c r="H20" s="10">
        <v>30</v>
      </c>
      <c r="I20" s="22">
        <v>114382</v>
      </c>
      <c r="J20" s="10">
        <v>0</v>
      </c>
      <c r="K20" s="10" t="s">
        <v>53</v>
      </c>
      <c r="L20" s="22">
        <v>23751.72</v>
      </c>
      <c r="M20" s="10" t="s">
        <v>48</v>
      </c>
      <c r="N20" s="10" t="s">
        <v>47</v>
      </c>
      <c r="O20" s="10" t="s">
        <v>47</v>
      </c>
      <c r="P20" s="10" t="s">
        <v>47</v>
      </c>
      <c r="Q20" s="10" t="s">
        <v>47</v>
      </c>
      <c r="R20" s="12"/>
      <c r="S20" s="51" t="s">
        <v>53</v>
      </c>
      <c r="T20" s="51" t="s">
        <v>47</v>
      </c>
      <c r="U20" s="51" t="s">
        <v>53</v>
      </c>
      <c r="V20" s="51" t="s">
        <v>53</v>
      </c>
      <c r="W20" s="51" t="s">
        <v>53</v>
      </c>
      <c r="X20" s="51" t="s">
        <v>53</v>
      </c>
      <c r="Y20" s="51" t="s">
        <v>53</v>
      </c>
      <c r="Z20" s="51" t="s">
        <v>53</v>
      </c>
      <c r="AA20" s="51" t="s">
        <v>53</v>
      </c>
      <c r="AB20" s="51" t="s">
        <v>53</v>
      </c>
      <c r="AC20" s="51" t="s">
        <v>53</v>
      </c>
      <c r="AD20" s="51" t="s">
        <v>53</v>
      </c>
      <c r="AE20" s="51" t="s">
        <v>53</v>
      </c>
      <c r="AF20" s="51" t="s">
        <v>53</v>
      </c>
      <c r="AG20" s="51" t="s">
        <v>53</v>
      </c>
      <c r="AH20" s="51" t="s">
        <v>53</v>
      </c>
      <c r="AI20" s="51" t="s">
        <v>53</v>
      </c>
      <c r="AJ20" s="51" t="s">
        <v>53</v>
      </c>
      <c r="AK20" s="51" t="s">
        <v>53</v>
      </c>
      <c r="AL20" s="51" t="s">
        <v>53</v>
      </c>
      <c r="AM20" s="51" t="s">
        <v>53</v>
      </c>
      <c r="AN20" s="51" t="s">
        <v>53</v>
      </c>
      <c r="AO20" s="51" t="s">
        <v>53</v>
      </c>
      <c r="AP20" s="51" t="s">
        <v>47</v>
      </c>
      <c r="AQ20" s="51" t="s">
        <v>47</v>
      </c>
      <c r="AR20" s="51" t="s">
        <v>47</v>
      </c>
      <c r="AS20" s="51" t="s">
        <v>53</v>
      </c>
      <c r="AT20" s="51" t="s">
        <v>53</v>
      </c>
      <c r="AU20" s="51" t="s">
        <v>53</v>
      </c>
      <c r="AV20" s="51" t="s">
        <v>53</v>
      </c>
      <c r="AW20" s="51" t="s">
        <v>53</v>
      </c>
      <c r="AX20" s="51" t="s">
        <v>53</v>
      </c>
      <c r="AY20" s="51" t="s">
        <v>53</v>
      </c>
      <c r="AZ20" s="51" t="s">
        <v>53</v>
      </c>
      <c r="BA20" s="51" t="s">
        <v>53</v>
      </c>
      <c r="BB20" s="51" t="s">
        <v>53</v>
      </c>
      <c r="BC20" s="51" t="s">
        <v>53</v>
      </c>
      <c r="BD20" s="51" t="s">
        <v>53</v>
      </c>
      <c r="BE20" s="51" t="s">
        <v>53</v>
      </c>
      <c r="BF20" s="51" t="s">
        <v>53</v>
      </c>
      <c r="BG20" s="51" t="s">
        <v>53</v>
      </c>
      <c r="BH20" s="51" t="s">
        <v>53</v>
      </c>
      <c r="BI20" s="51" t="s">
        <v>53</v>
      </c>
      <c r="BJ20" s="51" t="s">
        <v>53</v>
      </c>
      <c r="BK20" s="51" t="s">
        <v>53</v>
      </c>
      <c r="BL20" s="51" t="s">
        <v>53</v>
      </c>
      <c r="BM20" s="51" t="s">
        <v>53</v>
      </c>
      <c r="BN20" s="51" t="s">
        <v>53</v>
      </c>
      <c r="BO20" s="51" t="s">
        <v>53</v>
      </c>
      <c r="BP20" s="51" t="s">
        <v>53</v>
      </c>
      <c r="BQ20" s="51" t="s">
        <v>53</v>
      </c>
      <c r="BR20" s="51" t="s">
        <v>53</v>
      </c>
      <c r="BS20" s="51" t="s">
        <v>53</v>
      </c>
      <c r="BT20" s="51" t="s">
        <v>53</v>
      </c>
      <c r="BU20" s="51" t="s">
        <v>53</v>
      </c>
      <c r="BV20" s="51" t="s">
        <v>358</v>
      </c>
      <c r="BW20" s="55"/>
      <c r="BX20" s="55"/>
      <c r="BY20" s="55"/>
    </row>
    <row r="21" spans="1:77" s="31" customFormat="1" x14ac:dyDescent="0.25">
      <c r="A21" s="32">
        <v>2018</v>
      </c>
      <c r="B21" s="38" t="s">
        <v>595</v>
      </c>
      <c r="C21" s="38" t="s">
        <v>143</v>
      </c>
      <c r="D21" s="49">
        <v>154066</v>
      </c>
      <c r="E21" s="38">
        <v>20</v>
      </c>
      <c r="F21" s="49">
        <v>154066</v>
      </c>
      <c r="G21" s="49">
        <v>154066</v>
      </c>
      <c r="H21" s="38">
        <v>20</v>
      </c>
      <c r="I21" s="49">
        <v>154066</v>
      </c>
      <c r="J21" s="38">
        <v>1</v>
      </c>
      <c r="K21" s="38" t="s">
        <v>47</v>
      </c>
      <c r="L21" s="49">
        <v>18756</v>
      </c>
      <c r="M21" s="38">
        <v>3</v>
      </c>
      <c r="N21" s="38" t="s">
        <v>47</v>
      </c>
      <c r="O21" s="38" t="s">
        <v>47</v>
      </c>
      <c r="P21" s="38" t="s">
        <v>47</v>
      </c>
      <c r="Q21" s="38" t="s">
        <v>47</v>
      </c>
      <c r="R21" s="50"/>
      <c r="S21" s="51" t="s">
        <v>53</v>
      </c>
      <c r="T21" s="51" t="s">
        <v>53</v>
      </c>
      <c r="U21" s="51" t="s">
        <v>53</v>
      </c>
      <c r="V21" s="51" t="s">
        <v>47</v>
      </c>
      <c r="W21" s="51" t="s">
        <v>47</v>
      </c>
      <c r="X21" s="51" t="s">
        <v>53</v>
      </c>
      <c r="Y21" s="51" t="s">
        <v>53</v>
      </c>
      <c r="Z21" s="51" t="s">
        <v>53</v>
      </c>
      <c r="AA21" s="51" t="s">
        <v>53</v>
      </c>
      <c r="AB21" s="51" t="s">
        <v>53</v>
      </c>
      <c r="AC21" s="51" t="s">
        <v>53</v>
      </c>
      <c r="AD21" s="51" t="s">
        <v>53</v>
      </c>
      <c r="AE21" s="51" t="s">
        <v>53</v>
      </c>
      <c r="AF21" s="51" t="s">
        <v>53</v>
      </c>
      <c r="AG21" s="51" t="s">
        <v>53</v>
      </c>
      <c r="AH21" s="51" t="s">
        <v>53</v>
      </c>
      <c r="AI21" s="51" t="s">
        <v>53</v>
      </c>
      <c r="AJ21" s="51" t="s">
        <v>53</v>
      </c>
      <c r="AK21" s="51" t="s">
        <v>53</v>
      </c>
      <c r="AL21" s="51" t="s">
        <v>53</v>
      </c>
      <c r="AM21" s="51" t="s">
        <v>53</v>
      </c>
      <c r="AN21" s="51" t="s">
        <v>53</v>
      </c>
      <c r="AO21" s="51" t="s">
        <v>53</v>
      </c>
      <c r="AP21" s="51" t="s">
        <v>47</v>
      </c>
      <c r="AQ21" s="51" t="s">
        <v>47</v>
      </c>
      <c r="AR21" s="51" t="s">
        <v>47</v>
      </c>
      <c r="AS21" s="51" t="s">
        <v>53</v>
      </c>
      <c r="AT21" s="51" t="s">
        <v>53</v>
      </c>
      <c r="AU21" s="51" t="s">
        <v>53</v>
      </c>
      <c r="AV21" s="51" t="s">
        <v>47</v>
      </c>
      <c r="AW21" s="51" t="s">
        <v>47</v>
      </c>
      <c r="AX21" s="51" t="s">
        <v>53</v>
      </c>
      <c r="AY21" s="51" t="s">
        <v>53</v>
      </c>
      <c r="AZ21" s="51" t="s">
        <v>53</v>
      </c>
      <c r="BA21" s="51" t="s">
        <v>53</v>
      </c>
      <c r="BB21" s="51" t="s">
        <v>53</v>
      </c>
      <c r="BC21" s="51" t="s">
        <v>53</v>
      </c>
      <c r="BD21" s="51" t="s">
        <v>53</v>
      </c>
      <c r="BE21" s="51" t="s">
        <v>53</v>
      </c>
      <c r="BF21" s="51" t="s">
        <v>53</v>
      </c>
      <c r="BG21" s="51" t="s">
        <v>53</v>
      </c>
      <c r="BH21" s="51" t="s">
        <v>53</v>
      </c>
      <c r="BI21" s="51" t="s">
        <v>47</v>
      </c>
      <c r="BJ21" s="51" t="s">
        <v>47</v>
      </c>
      <c r="BK21" s="51" t="s">
        <v>53</v>
      </c>
      <c r="BL21" s="51" t="s">
        <v>53</v>
      </c>
      <c r="BM21" s="51" t="s">
        <v>53</v>
      </c>
      <c r="BN21" s="51" t="s">
        <v>53</v>
      </c>
      <c r="BO21" s="51" t="s">
        <v>53</v>
      </c>
      <c r="BP21" s="51" t="s">
        <v>53</v>
      </c>
      <c r="BQ21" s="51" t="s">
        <v>53</v>
      </c>
      <c r="BR21" s="51" t="s">
        <v>53</v>
      </c>
      <c r="BS21" s="51" t="s">
        <v>53</v>
      </c>
      <c r="BT21" s="51" t="s">
        <v>53</v>
      </c>
      <c r="BU21" s="51" t="s">
        <v>53</v>
      </c>
      <c r="BV21" s="51"/>
      <c r="BW21" s="47"/>
    </row>
    <row r="22" spans="1:77" s="56" customFormat="1" x14ac:dyDescent="0.25">
      <c r="A22" s="9">
        <v>2021</v>
      </c>
      <c r="B22" s="10" t="s">
        <v>633</v>
      </c>
      <c r="C22" s="10" t="s">
        <v>361</v>
      </c>
      <c r="D22" s="11">
        <v>179457</v>
      </c>
      <c r="E22" s="10">
        <v>15</v>
      </c>
      <c r="F22" s="11">
        <v>180457</v>
      </c>
      <c r="G22" s="11">
        <v>179457</v>
      </c>
      <c r="H22" s="10">
        <v>15</v>
      </c>
      <c r="I22" s="11">
        <v>181957</v>
      </c>
      <c r="J22" s="10">
        <v>2</v>
      </c>
      <c r="K22" s="10" t="s">
        <v>47</v>
      </c>
      <c r="L22" s="11">
        <v>30240</v>
      </c>
      <c r="M22" s="10" t="s">
        <v>48</v>
      </c>
      <c r="N22" s="10" t="s">
        <v>47</v>
      </c>
      <c r="O22" s="10" t="s">
        <v>47</v>
      </c>
      <c r="P22" s="10" t="s">
        <v>47</v>
      </c>
      <c r="Q22" s="10" t="s">
        <v>47</v>
      </c>
      <c r="R22" s="12"/>
      <c r="S22" s="51" t="s">
        <v>53</v>
      </c>
      <c r="T22" s="51" t="s">
        <v>53</v>
      </c>
      <c r="U22" s="51" t="s">
        <v>47</v>
      </c>
      <c r="V22" s="51" t="s">
        <v>53</v>
      </c>
      <c r="W22" s="51" t="s">
        <v>47</v>
      </c>
      <c r="X22" s="51" t="s">
        <v>53</v>
      </c>
      <c r="Y22" s="51" t="s">
        <v>53</v>
      </c>
      <c r="Z22" s="51" t="s">
        <v>53</v>
      </c>
      <c r="AA22" s="51" t="s">
        <v>53</v>
      </c>
      <c r="AB22" s="51" t="s">
        <v>53</v>
      </c>
      <c r="AC22" s="51" t="s">
        <v>53</v>
      </c>
      <c r="AD22" s="51" t="s">
        <v>53</v>
      </c>
      <c r="AE22" s="51" t="s">
        <v>53</v>
      </c>
      <c r="AF22" s="51" t="s">
        <v>53</v>
      </c>
      <c r="AG22" s="51" t="s">
        <v>53</v>
      </c>
      <c r="AH22" s="51" t="s">
        <v>53</v>
      </c>
      <c r="AI22" s="51" t="s">
        <v>53</v>
      </c>
      <c r="AJ22" s="51" t="s">
        <v>53</v>
      </c>
      <c r="AK22" s="51" t="s">
        <v>53</v>
      </c>
      <c r="AL22" s="51" t="s">
        <v>53</v>
      </c>
      <c r="AM22" s="51" t="s">
        <v>53</v>
      </c>
      <c r="AN22" s="51" t="s">
        <v>53</v>
      </c>
      <c r="AO22" s="51" t="s">
        <v>53</v>
      </c>
      <c r="AP22" s="51" t="s">
        <v>47</v>
      </c>
      <c r="AQ22" s="51" t="s">
        <v>47</v>
      </c>
      <c r="AR22" s="51" t="s">
        <v>47</v>
      </c>
      <c r="AS22" s="51" t="s">
        <v>53</v>
      </c>
      <c r="AT22" s="51" t="s">
        <v>47</v>
      </c>
      <c r="AU22" s="51" t="s">
        <v>53</v>
      </c>
      <c r="AV22" s="51" t="s">
        <v>47</v>
      </c>
      <c r="AW22" s="51" t="s">
        <v>47</v>
      </c>
      <c r="AX22" s="51" t="s">
        <v>53</v>
      </c>
      <c r="AY22" s="51" t="s">
        <v>53</v>
      </c>
      <c r="AZ22" s="51" t="s">
        <v>53</v>
      </c>
      <c r="BA22" s="51" t="s">
        <v>53</v>
      </c>
      <c r="BB22" s="51" t="s">
        <v>53</v>
      </c>
      <c r="BC22" s="51" t="s">
        <v>53</v>
      </c>
      <c r="BD22" s="51" t="s">
        <v>53</v>
      </c>
      <c r="BE22" s="51" t="s">
        <v>53</v>
      </c>
      <c r="BF22" s="51" t="s">
        <v>53</v>
      </c>
      <c r="BG22" s="51" t="s">
        <v>53</v>
      </c>
      <c r="BH22" s="51" t="s">
        <v>53</v>
      </c>
      <c r="BI22" s="51" t="s">
        <v>53</v>
      </c>
      <c r="BJ22" s="51" t="s">
        <v>53</v>
      </c>
      <c r="BK22" s="51" t="s">
        <v>53</v>
      </c>
      <c r="BL22" s="51" t="s">
        <v>53</v>
      </c>
      <c r="BM22" s="51" t="s">
        <v>53</v>
      </c>
      <c r="BN22" s="51" t="s">
        <v>53</v>
      </c>
      <c r="BO22" s="51" t="s">
        <v>53</v>
      </c>
      <c r="BP22" s="51" t="s">
        <v>53</v>
      </c>
      <c r="BQ22" s="51" t="s">
        <v>53</v>
      </c>
      <c r="BR22" s="51" t="s">
        <v>53</v>
      </c>
      <c r="BS22" s="51" t="s">
        <v>53</v>
      </c>
      <c r="BT22" s="51" t="s">
        <v>53</v>
      </c>
      <c r="BU22" s="51" t="s">
        <v>53</v>
      </c>
      <c r="BV22" s="52"/>
      <c r="BW22" s="47"/>
    </row>
    <row r="23" spans="1:77" s="56" customFormat="1" x14ac:dyDescent="0.25">
      <c r="A23" s="9">
        <v>2021</v>
      </c>
      <c r="B23" s="10" t="s">
        <v>167</v>
      </c>
      <c r="C23" s="10" t="s">
        <v>143</v>
      </c>
      <c r="D23" s="11">
        <v>120912</v>
      </c>
      <c r="E23" s="10">
        <v>40</v>
      </c>
      <c r="F23" s="11">
        <v>124912</v>
      </c>
      <c r="G23" s="11">
        <v>123540</v>
      </c>
      <c r="H23" s="10">
        <v>40</v>
      </c>
      <c r="I23" s="11">
        <v>127540</v>
      </c>
      <c r="J23" s="10">
        <v>1</v>
      </c>
      <c r="K23" s="10" t="s">
        <v>53</v>
      </c>
      <c r="L23" s="11">
        <v>20909</v>
      </c>
      <c r="M23" s="10" t="s">
        <v>48</v>
      </c>
      <c r="N23" s="10" t="s">
        <v>47</v>
      </c>
      <c r="O23" s="10" t="s">
        <v>47</v>
      </c>
      <c r="P23" s="10" t="s">
        <v>47</v>
      </c>
      <c r="Q23" s="10" t="s">
        <v>47</v>
      </c>
      <c r="R23" s="12"/>
      <c r="S23" s="51" t="s">
        <v>53</v>
      </c>
      <c r="T23" s="51" t="s">
        <v>53</v>
      </c>
      <c r="U23" s="51" t="s">
        <v>53</v>
      </c>
      <c r="V23" s="51" t="s">
        <v>53</v>
      </c>
      <c r="W23" s="51" t="s">
        <v>47</v>
      </c>
      <c r="X23" s="51" t="s">
        <v>53</v>
      </c>
      <c r="Y23" s="51" t="s">
        <v>53</v>
      </c>
      <c r="Z23" s="51" t="s">
        <v>53</v>
      </c>
      <c r="AA23" s="51" t="s">
        <v>53</v>
      </c>
      <c r="AB23" s="51" t="s">
        <v>53</v>
      </c>
      <c r="AC23" s="51" t="s">
        <v>53</v>
      </c>
      <c r="AD23" s="51" t="s">
        <v>53</v>
      </c>
      <c r="AE23" s="51" t="s">
        <v>53</v>
      </c>
      <c r="AF23" s="51" t="s">
        <v>53</v>
      </c>
      <c r="AG23" s="51" t="s">
        <v>53</v>
      </c>
      <c r="AH23" s="51" t="s">
        <v>53</v>
      </c>
      <c r="AI23" s="51" t="s">
        <v>53</v>
      </c>
      <c r="AJ23" s="51" t="s">
        <v>53</v>
      </c>
      <c r="AK23" s="51" t="s">
        <v>53</v>
      </c>
      <c r="AL23" s="51" t="s">
        <v>53</v>
      </c>
      <c r="AM23" s="51" t="s">
        <v>53</v>
      </c>
      <c r="AN23" s="51" t="s">
        <v>53</v>
      </c>
      <c r="AO23" s="51" t="s">
        <v>53</v>
      </c>
      <c r="AP23" s="51" t="s">
        <v>47</v>
      </c>
      <c r="AQ23" s="51" t="s">
        <v>47</v>
      </c>
      <c r="AR23" s="51" t="s">
        <v>47</v>
      </c>
      <c r="AS23" s="51" t="s">
        <v>53</v>
      </c>
      <c r="AT23" s="51" t="s">
        <v>53</v>
      </c>
      <c r="AU23" s="51" t="s">
        <v>53</v>
      </c>
      <c r="AV23" s="51" t="s">
        <v>53</v>
      </c>
      <c r="AW23" s="51" t="s">
        <v>53</v>
      </c>
      <c r="AX23" s="51" t="s">
        <v>53</v>
      </c>
      <c r="AY23" s="51" t="s">
        <v>53</v>
      </c>
      <c r="AZ23" s="51" t="s">
        <v>53</v>
      </c>
      <c r="BA23" s="51" t="s">
        <v>53</v>
      </c>
      <c r="BB23" s="51" t="s">
        <v>53</v>
      </c>
      <c r="BC23" s="51" t="s">
        <v>53</v>
      </c>
      <c r="BD23" s="51" t="s">
        <v>53</v>
      </c>
      <c r="BE23" s="51" t="s">
        <v>53</v>
      </c>
      <c r="BF23" s="51" t="s">
        <v>53</v>
      </c>
      <c r="BG23" s="51" t="s">
        <v>53</v>
      </c>
      <c r="BH23" s="51" t="s">
        <v>53</v>
      </c>
      <c r="BI23" s="51" t="s">
        <v>53</v>
      </c>
      <c r="BJ23" s="51" t="s">
        <v>53</v>
      </c>
      <c r="BK23" s="51" t="s">
        <v>53</v>
      </c>
      <c r="BL23" s="51" t="s">
        <v>53</v>
      </c>
      <c r="BM23" s="51" t="s">
        <v>53</v>
      </c>
      <c r="BN23" s="51" t="s">
        <v>53</v>
      </c>
      <c r="BO23" s="51" t="s">
        <v>53</v>
      </c>
      <c r="BP23" s="51" t="s">
        <v>53</v>
      </c>
      <c r="BQ23" s="51" t="s">
        <v>53</v>
      </c>
      <c r="BR23" s="51" t="s">
        <v>53</v>
      </c>
      <c r="BS23" s="51" t="s">
        <v>53</v>
      </c>
      <c r="BT23" s="51" t="s">
        <v>53</v>
      </c>
      <c r="BU23" s="51" t="s">
        <v>53</v>
      </c>
      <c r="BV23" s="52"/>
      <c r="BW23" s="55"/>
      <c r="BX23" s="55"/>
    </row>
    <row r="24" spans="1:77" s="56" customFormat="1" x14ac:dyDescent="0.25">
      <c r="A24" s="17">
        <v>2021</v>
      </c>
      <c r="B24" s="18" t="s">
        <v>178</v>
      </c>
      <c r="C24" s="18" t="s">
        <v>392</v>
      </c>
      <c r="D24" s="19">
        <v>118001</v>
      </c>
      <c r="E24" s="18">
        <v>20</v>
      </c>
      <c r="F24" s="19">
        <v>130251</v>
      </c>
      <c r="G24" s="19">
        <v>118001</v>
      </c>
      <c r="H24" s="18">
        <v>20</v>
      </c>
      <c r="I24" s="19">
        <v>121301</v>
      </c>
      <c r="J24" s="18">
        <v>1</v>
      </c>
      <c r="K24" s="18" t="s">
        <v>53</v>
      </c>
      <c r="L24" s="19">
        <v>24273</v>
      </c>
      <c r="M24" s="18" t="s">
        <v>48</v>
      </c>
      <c r="N24" s="18" t="s">
        <v>47</v>
      </c>
      <c r="O24" s="18" t="s">
        <v>47</v>
      </c>
      <c r="P24" s="18" t="s">
        <v>47</v>
      </c>
      <c r="Q24" s="18" t="s">
        <v>47</v>
      </c>
      <c r="R24" s="23"/>
      <c r="S24" s="58" t="s">
        <v>53</v>
      </c>
      <c r="T24" s="58" t="s">
        <v>47</v>
      </c>
      <c r="U24" s="58" t="s">
        <v>47</v>
      </c>
      <c r="V24" s="58" t="s">
        <v>53</v>
      </c>
      <c r="W24" s="58" t="s">
        <v>47</v>
      </c>
      <c r="X24" s="58" t="s">
        <v>53</v>
      </c>
      <c r="Y24" s="58" t="s">
        <v>53</v>
      </c>
      <c r="Z24" s="58" t="s">
        <v>53</v>
      </c>
      <c r="AA24" s="58" t="s">
        <v>53</v>
      </c>
      <c r="AB24" s="58" t="s">
        <v>53</v>
      </c>
      <c r="AC24" s="58" t="s">
        <v>53</v>
      </c>
      <c r="AD24" s="58" t="s">
        <v>53</v>
      </c>
      <c r="AE24" s="58" t="s">
        <v>53</v>
      </c>
      <c r="AF24" s="58" t="s">
        <v>53</v>
      </c>
      <c r="AG24" s="58" t="s">
        <v>53</v>
      </c>
      <c r="AH24" s="58" t="s">
        <v>53</v>
      </c>
      <c r="AI24" s="58" t="s">
        <v>53</v>
      </c>
      <c r="AJ24" s="58" t="s">
        <v>53</v>
      </c>
      <c r="AK24" s="58" t="s">
        <v>53</v>
      </c>
      <c r="AL24" s="58" t="s">
        <v>53</v>
      </c>
      <c r="AM24" s="58" t="s">
        <v>53</v>
      </c>
      <c r="AN24" s="58" t="s">
        <v>53</v>
      </c>
      <c r="AO24" s="58" t="s">
        <v>53</v>
      </c>
      <c r="AP24" s="58" t="s">
        <v>47</v>
      </c>
      <c r="AQ24" s="58" t="s">
        <v>47</v>
      </c>
      <c r="AR24" s="58" t="s">
        <v>47</v>
      </c>
      <c r="AS24" s="58" t="s">
        <v>53</v>
      </c>
      <c r="AT24" s="58" t="s">
        <v>53</v>
      </c>
      <c r="AU24" s="58" t="s">
        <v>53</v>
      </c>
      <c r="AV24" s="58" t="s">
        <v>47</v>
      </c>
      <c r="AW24" s="58" t="s">
        <v>47</v>
      </c>
      <c r="AX24" s="58" t="s">
        <v>53</v>
      </c>
      <c r="AY24" s="58" t="s">
        <v>53</v>
      </c>
      <c r="AZ24" s="58" t="s">
        <v>53</v>
      </c>
      <c r="BA24" s="58" t="s">
        <v>53</v>
      </c>
      <c r="BB24" s="58" t="s">
        <v>53</v>
      </c>
      <c r="BC24" s="58" t="s">
        <v>53</v>
      </c>
      <c r="BD24" s="58" t="s">
        <v>53</v>
      </c>
      <c r="BE24" s="58" t="s">
        <v>53</v>
      </c>
      <c r="BF24" s="58" t="s">
        <v>53</v>
      </c>
      <c r="BG24" s="58" t="s">
        <v>53</v>
      </c>
      <c r="BH24" s="58" t="s">
        <v>53</v>
      </c>
      <c r="BI24" s="58" t="s">
        <v>53</v>
      </c>
      <c r="BJ24" s="58" t="s">
        <v>53</v>
      </c>
      <c r="BK24" s="58" t="s">
        <v>53</v>
      </c>
      <c r="BL24" s="58" t="s">
        <v>53</v>
      </c>
      <c r="BM24" s="58" t="s">
        <v>53</v>
      </c>
      <c r="BN24" s="58" t="s">
        <v>53</v>
      </c>
      <c r="BO24" s="58" t="s">
        <v>53</v>
      </c>
      <c r="BP24" s="58" t="s">
        <v>53</v>
      </c>
      <c r="BQ24" s="58" t="s">
        <v>53</v>
      </c>
      <c r="BR24" s="58" t="s">
        <v>53</v>
      </c>
      <c r="BS24" s="58" t="s">
        <v>53</v>
      </c>
      <c r="BT24" s="58" t="s">
        <v>53</v>
      </c>
      <c r="BU24" s="58" t="s">
        <v>53</v>
      </c>
      <c r="BV24" s="84" t="s">
        <v>475</v>
      </c>
      <c r="BW24" s="55"/>
      <c r="BX24" s="55"/>
    </row>
    <row r="25" spans="1:77" x14ac:dyDescent="0.25">
      <c r="B25" s="46" t="s">
        <v>648</v>
      </c>
    </row>
    <row r="26" spans="1:77" x14ac:dyDescent="0.25">
      <c r="B26" s="46"/>
    </row>
    <row r="27" spans="1:77" ht="15" customHeight="1" x14ac:dyDescent="0.25">
      <c r="B27" s="55" t="s">
        <v>647</v>
      </c>
    </row>
    <row r="28" spans="1:77" s="61" customFormat="1" ht="15" customHeight="1" x14ac:dyDescent="0.25">
      <c r="A28" s="59"/>
      <c r="B28" s="60" t="s">
        <v>279</v>
      </c>
      <c r="D28" s="62">
        <f t="shared" ref="D28:J28" si="0">AVERAGE(D2:D24)</f>
        <v>159459.11454545453</v>
      </c>
      <c r="E28" s="63">
        <f t="shared" si="0"/>
        <v>19.615384615384617</v>
      </c>
      <c r="F28" s="62">
        <f t="shared" si="0"/>
        <v>161848.26736842105</v>
      </c>
      <c r="G28" s="62">
        <f t="shared" si="0"/>
        <v>161111.75090909092</v>
      </c>
      <c r="H28" s="63">
        <f t="shared" si="0"/>
        <v>19.615384615384617</v>
      </c>
      <c r="I28" s="62">
        <f t="shared" si="0"/>
        <v>162459.05555555556</v>
      </c>
      <c r="J28" s="63">
        <f t="shared" si="0"/>
        <v>1</v>
      </c>
      <c r="L28" s="62">
        <f>AVERAGE(L2:L24)</f>
        <v>25795.065454545453</v>
      </c>
      <c r="M28" s="63">
        <f>AVERAGE(M2:M24)</f>
        <v>3</v>
      </c>
    </row>
    <row r="29" spans="1:77" s="66" customFormat="1" ht="15" customHeight="1" x14ac:dyDescent="0.25">
      <c r="A29" s="64"/>
      <c r="B29" s="65" t="s">
        <v>280</v>
      </c>
      <c r="D29" s="67">
        <f t="shared" ref="D29:J29" si="1">MEDIAN(D2:D24)</f>
        <v>155372.5</v>
      </c>
      <c r="E29" s="68">
        <f t="shared" si="1"/>
        <v>20</v>
      </c>
      <c r="F29" s="67">
        <f t="shared" si="1"/>
        <v>169624</v>
      </c>
      <c r="G29" s="67">
        <f t="shared" si="1"/>
        <v>156977</v>
      </c>
      <c r="H29" s="68">
        <f t="shared" si="1"/>
        <v>20</v>
      </c>
      <c r="I29" s="67">
        <f t="shared" si="1"/>
        <v>166053</v>
      </c>
      <c r="J29" s="65">
        <f t="shared" si="1"/>
        <v>1</v>
      </c>
      <c r="L29" s="67">
        <f>MEDIAN(L2:L24)</f>
        <v>24012.36</v>
      </c>
      <c r="M29" s="65">
        <f>MEDIAN(M2:M24)</f>
        <v>3</v>
      </c>
    </row>
    <row r="30" spans="1:77" s="71" customFormat="1" ht="15" customHeight="1" x14ac:dyDescent="0.25">
      <c r="A30" s="69"/>
      <c r="B30" s="70" t="s">
        <v>281</v>
      </c>
      <c r="D30" s="72">
        <f t="shared" ref="D30:J30" si="2">MIN(D2:D24)</f>
        <v>110376</v>
      </c>
      <c r="E30" s="73">
        <f t="shared" si="2"/>
        <v>0</v>
      </c>
      <c r="F30" s="72">
        <f t="shared" si="2"/>
        <v>114382.08</v>
      </c>
      <c r="G30" s="72">
        <f t="shared" si="2"/>
        <v>110376</v>
      </c>
      <c r="H30" s="73">
        <f t="shared" si="2"/>
        <v>0</v>
      </c>
      <c r="I30" s="72">
        <f t="shared" si="2"/>
        <v>114382</v>
      </c>
      <c r="J30" s="70">
        <f t="shared" si="2"/>
        <v>0</v>
      </c>
      <c r="L30" s="72">
        <f>MIN(L2:L24)</f>
        <v>14748</v>
      </c>
      <c r="M30" s="70">
        <f>MIN(M2:M24)</f>
        <v>3</v>
      </c>
    </row>
    <row r="31" spans="1:77" s="76" customFormat="1" ht="15" customHeight="1" x14ac:dyDescent="0.25">
      <c r="A31" s="74"/>
      <c r="B31" s="75" t="s">
        <v>282</v>
      </c>
      <c r="D31" s="77">
        <f t="shared" ref="D31:J31" si="3">MAX(D2:D24)</f>
        <v>230124</v>
      </c>
      <c r="E31" s="78">
        <f t="shared" si="3"/>
        <v>40</v>
      </c>
      <c r="F31" s="77">
        <f t="shared" si="3"/>
        <v>230124</v>
      </c>
      <c r="G31" s="77">
        <f t="shared" si="3"/>
        <v>230124</v>
      </c>
      <c r="H31" s="78">
        <f t="shared" si="3"/>
        <v>40</v>
      </c>
      <c r="I31" s="77">
        <f t="shared" si="3"/>
        <v>230124</v>
      </c>
      <c r="J31" s="75">
        <f t="shared" si="3"/>
        <v>2</v>
      </c>
      <c r="L31" s="77">
        <f>MAX(L2:L24)</f>
        <v>47364</v>
      </c>
      <c r="M31" s="75">
        <f>MAX(M2:M24)</f>
        <v>3</v>
      </c>
    </row>
    <row r="32" spans="1:77" s="81" customFormat="1" ht="15" customHeight="1" x14ac:dyDescent="0.25">
      <c r="A32" s="79"/>
      <c r="B32" s="80" t="s">
        <v>253</v>
      </c>
      <c r="D32" s="80">
        <f t="shared" ref="D32:J32" si="4">COUNT(D2:D24)</f>
        <v>22</v>
      </c>
      <c r="E32" s="80">
        <f t="shared" si="4"/>
        <v>13</v>
      </c>
      <c r="F32" s="80">
        <f t="shared" si="4"/>
        <v>19</v>
      </c>
      <c r="G32" s="80">
        <f t="shared" si="4"/>
        <v>22</v>
      </c>
      <c r="H32" s="80">
        <f t="shared" si="4"/>
        <v>13</v>
      </c>
      <c r="I32" s="80">
        <f t="shared" si="4"/>
        <v>18</v>
      </c>
      <c r="J32" s="80">
        <f t="shared" si="4"/>
        <v>21</v>
      </c>
      <c r="L32" s="80">
        <f>COUNT(L2:L24)</f>
        <v>22</v>
      </c>
      <c r="M32" s="80">
        <f>COUNT(M2:M24)</f>
        <v>1</v>
      </c>
    </row>
    <row r="34" spans="1:13" ht="15" customHeight="1" x14ac:dyDescent="0.25">
      <c r="B34" s="55" t="s">
        <v>597</v>
      </c>
    </row>
    <row r="35" spans="1:13" s="61" customFormat="1" ht="15" customHeight="1" x14ac:dyDescent="0.25">
      <c r="A35" s="59"/>
      <c r="B35" s="60" t="s">
        <v>279</v>
      </c>
      <c r="D35" s="62">
        <v>151341.68590909091</v>
      </c>
      <c r="E35" s="63">
        <v>19.642857142857142</v>
      </c>
      <c r="F35" s="62">
        <v>154350.42105263157</v>
      </c>
      <c r="G35" s="62">
        <v>153162.27590909091</v>
      </c>
      <c r="H35" s="63">
        <v>19.642857142857142</v>
      </c>
      <c r="I35" s="62">
        <v>155655.72222222222</v>
      </c>
      <c r="J35" s="63">
        <v>1.0476190476190477</v>
      </c>
      <c r="L35" s="62">
        <v>24472.866363636367</v>
      </c>
      <c r="M35" s="63">
        <v>3</v>
      </c>
    </row>
    <row r="36" spans="1:13" s="66" customFormat="1" ht="15" customHeight="1" x14ac:dyDescent="0.25">
      <c r="A36" s="64"/>
      <c r="B36" s="65" t="s">
        <v>280</v>
      </c>
      <c r="D36" s="67">
        <v>150952</v>
      </c>
      <c r="E36" s="68">
        <v>20</v>
      </c>
      <c r="F36" s="67">
        <v>161927</v>
      </c>
      <c r="G36" s="67">
        <v>156246.5</v>
      </c>
      <c r="H36" s="68">
        <v>20</v>
      </c>
      <c r="I36" s="67">
        <v>160344.5</v>
      </c>
      <c r="J36" s="65">
        <v>1</v>
      </c>
      <c r="L36" s="67">
        <v>21841</v>
      </c>
      <c r="M36" s="65">
        <v>3</v>
      </c>
    </row>
    <row r="37" spans="1:13" s="71" customFormat="1" ht="15" customHeight="1" x14ac:dyDescent="0.25">
      <c r="A37" s="69"/>
      <c r="B37" s="70" t="s">
        <v>281</v>
      </c>
      <c r="D37" s="72">
        <v>108216</v>
      </c>
      <c r="E37" s="73">
        <v>0</v>
      </c>
      <c r="F37" s="72">
        <v>111713</v>
      </c>
      <c r="G37" s="72">
        <v>108216</v>
      </c>
      <c r="H37" s="73">
        <v>0</v>
      </c>
      <c r="I37" s="72">
        <v>111713</v>
      </c>
      <c r="J37" s="70">
        <v>0</v>
      </c>
      <c r="L37" s="72">
        <v>13886.4</v>
      </c>
      <c r="M37" s="70">
        <v>3</v>
      </c>
    </row>
    <row r="38" spans="1:13" s="76" customFormat="1" ht="15" customHeight="1" x14ac:dyDescent="0.25">
      <c r="A38" s="74"/>
      <c r="B38" s="75" t="s">
        <v>282</v>
      </c>
      <c r="D38" s="77">
        <v>218820</v>
      </c>
      <c r="E38" s="78">
        <v>40</v>
      </c>
      <c r="F38" s="77">
        <v>218820</v>
      </c>
      <c r="G38" s="77">
        <v>218820</v>
      </c>
      <c r="H38" s="78">
        <v>40</v>
      </c>
      <c r="I38" s="77">
        <v>218820</v>
      </c>
      <c r="J38" s="75">
        <v>2</v>
      </c>
      <c r="L38" s="77">
        <v>47232</v>
      </c>
      <c r="M38" s="75">
        <v>3</v>
      </c>
    </row>
    <row r="39" spans="1:13" s="82" customFormat="1" ht="15" customHeight="1" x14ac:dyDescent="0.25">
      <c r="A39" s="79"/>
      <c r="B39" s="80" t="s">
        <v>253</v>
      </c>
      <c r="C39" s="81"/>
      <c r="D39" s="80">
        <v>22</v>
      </c>
      <c r="E39" s="80">
        <v>14</v>
      </c>
      <c r="F39" s="80">
        <v>19</v>
      </c>
      <c r="G39" s="80">
        <v>22</v>
      </c>
      <c r="H39" s="80">
        <v>14</v>
      </c>
      <c r="I39" s="80">
        <v>18</v>
      </c>
      <c r="J39" s="80">
        <v>21</v>
      </c>
      <c r="K39" s="81"/>
      <c r="L39" s="80">
        <v>22</v>
      </c>
      <c r="M39" s="80">
        <v>1</v>
      </c>
    </row>
  </sheetData>
  <sheetProtection formatColumns="0" formatRows="0" sort="0" autoFilter="0"/>
  <autoFilter ref="A1:BV24" xr:uid="{00000000-0009-0000-0000-000008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Admissions and Records Director/ College</oddHeader>
    <oddFooter>&amp;L&amp;8Copyright ACCCA 2014&amp;R&amp;8Multiple - Admissions and Records Director/ College -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33</vt:i4>
      </vt:variant>
    </vt:vector>
  </HeadingPairs>
  <TitlesOfParts>
    <vt:vector size="56" baseType="lpstr">
      <vt:lpstr>1. Chief Executive Officer</vt:lpstr>
      <vt:lpstr>2. College President</vt:lpstr>
      <vt:lpstr>3. Chief Instructional Officer</vt:lpstr>
      <vt:lpstr>4. Chief Business Officer</vt:lpstr>
      <vt:lpstr>5. Chief Human Resources Office</vt:lpstr>
      <vt:lpstr>6. Chief Instructional Officer</vt:lpstr>
      <vt:lpstr>7. Chief Student Services Offic</vt:lpstr>
      <vt:lpstr>8. Chief Business Officer</vt:lpstr>
      <vt:lpstr>9. Admissions &amp; Records Directo</vt:lpstr>
      <vt:lpstr>10. Instructional Dean</vt:lpstr>
      <vt:lpstr>11. Director of Accounting</vt:lpstr>
      <vt:lpstr>12. Director of Campus Faciliti</vt:lpstr>
      <vt:lpstr>13. Chief Information Technolog</vt:lpstr>
      <vt:lpstr>14. Exec Assistant to CEO</vt:lpstr>
      <vt:lpstr>15. Director of Learning Resour</vt:lpstr>
      <vt:lpstr>16. Chief Financial Aid Officer</vt:lpstr>
      <vt:lpstr>17. Chief Marketing-PR Director</vt:lpstr>
      <vt:lpstr>18. Campus Outreach Coordinator</vt:lpstr>
      <vt:lpstr>19. Chief Research-IE Officer</vt:lpstr>
      <vt:lpstr>20. Dean of Student Services</vt:lpstr>
      <vt:lpstr>21. Chief Workforce Development</vt:lpstr>
      <vt:lpstr>22. Chief Advancement Officer</vt:lpstr>
      <vt:lpstr>Multiple Extras</vt:lpstr>
      <vt:lpstr>'10. Instructional Dean'!Print_Area</vt:lpstr>
      <vt:lpstr>'11. Director of Accounting'!Print_Area</vt:lpstr>
      <vt:lpstr>'12. Director of Campus Faciliti'!Print_Area</vt:lpstr>
      <vt:lpstr>'13. Chief Information Technolog'!Print_Area</vt:lpstr>
      <vt:lpstr>'2. College President'!Print_Area</vt:lpstr>
      <vt:lpstr>'5. Chief Human Resources Office'!Print_Area</vt:lpstr>
      <vt:lpstr>'6. Chief Instructional Officer'!Print_Area</vt:lpstr>
      <vt:lpstr>'7. Chief Student Services Offic'!Print_Area</vt:lpstr>
      <vt:lpstr>'8. Chief Business Officer'!Print_Area</vt:lpstr>
      <vt:lpstr>'9. Admissions &amp; Records Directo'!Print_Area</vt:lpstr>
      <vt:lpstr>'1. Chief Executive Officer'!Print_Titles</vt:lpstr>
      <vt:lpstr>'10. Instructional Dean'!Print_Titles</vt:lpstr>
      <vt:lpstr>'11. Director of Accounting'!Print_Titles</vt:lpstr>
      <vt:lpstr>'12. Director of Campus Faciliti'!Print_Titles</vt:lpstr>
      <vt:lpstr>'13. Chief Information Technolog'!Print_Titles</vt:lpstr>
      <vt:lpstr>'14. Exec Assistant to CEO'!Print_Titles</vt:lpstr>
      <vt:lpstr>'15. Director of Learning Resour'!Print_Titles</vt:lpstr>
      <vt:lpstr>'16. Chief Financial Aid Officer'!Print_Titles</vt:lpstr>
      <vt:lpstr>'17. Chief Marketing-PR Director'!Print_Titles</vt:lpstr>
      <vt:lpstr>'18. Campus Outreach Coordinator'!Print_Titles</vt:lpstr>
      <vt:lpstr>'19. Chief Research-IE Officer'!Print_Titles</vt:lpstr>
      <vt:lpstr>'2. College President'!Print_Titles</vt:lpstr>
      <vt:lpstr>'20. Dean of Student Services'!Print_Titles</vt:lpstr>
      <vt:lpstr>'21. Chief Workforce Development'!Print_Titles</vt:lpstr>
      <vt:lpstr>'22. Chief Advancement Officer'!Print_Titles</vt:lpstr>
      <vt:lpstr>'3. Chief Instructional Officer'!Print_Titles</vt:lpstr>
      <vt:lpstr>'4. Chief Business Officer'!Print_Titles</vt:lpstr>
      <vt:lpstr>'5. Chief Human Resources Office'!Print_Titles</vt:lpstr>
      <vt:lpstr>'6. Chief Instructional Officer'!Print_Titles</vt:lpstr>
      <vt:lpstr>'7. Chief Student Services Offic'!Print_Titles</vt:lpstr>
      <vt:lpstr>'8. Chief Business Officer'!Print_Titles</vt:lpstr>
      <vt:lpstr>'9. Admissions &amp; Records Directo'!Print_Titles</vt:lpstr>
      <vt:lpstr>'Multiple Extras'!Print_Titles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2017-05-12T21:41:29Z</dcterms:created>
  <dcterms:modified xsi:type="dcterms:W3CDTF">2022-04-25T05:59:57Z</dcterms:modified>
</cp:coreProperties>
</file>